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defaultThemeVersion="124226"/>
  <bookViews>
    <workbookView xWindow="-30" yWindow="75" windowWidth="19875" windowHeight="9255" activeTab="1"/>
  </bookViews>
  <sheets>
    <sheet name="Versailles" sheetId="1" r:id="rId1"/>
    <sheet name="pot050624 (278)" sheetId="2" r:id="rId2"/>
    <sheet name="pot050929 (303p)" sheetId="3" r:id="rId3"/>
  </sheets>
  <definedNames>
    <definedName name="solver_adj" localSheetId="1" hidden="1">'pot050624 (278)'!$O$10:$O$13</definedName>
    <definedName name="solver_adj" localSheetId="2" hidden="1">'pot050929 (303p)'!$O$11:$O$13,'pot050929 (303p)'!$O$10</definedName>
    <definedName name="solver_adj" localSheetId="0" hidden="1">Versailles!$P$14</definedName>
    <definedName name="solver_cvg" localSheetId="1" hidden="1">0.0001</definedName>
    <definedName name="solver_cvg" localSheetId="2" hidden="1">0.0001</definedName>
    <definedName name="solver_cvg" localSheetId="0" hidden="1">0.0001</definedName>
    <definedName name="solver_drv" localSheetId="1" hidden="1">1</definedName>
    <definedName name="solver_drv" localSheetId="2" hidden="1">1</definedName>
    <definedName name="solver_drv" localSheetId="0" hidden="1">1</definedName>
    <definedName name="solver_eng" localSheetId="1" hidden="1">1</definedName>
    <definedName name="solver_eng" localSheetId="2" hidden="1">1</definedName>
    <definedName name="solver_eng" localSheetId="0" hidden="1">1</definedName>
    <definedName name="solver_est" localSheetId="1" hidden="1">1</definedName>
    <definedName name="solver_est" localSheetId="2" hidden="1">1</definedName>
    <definedName name="solver_est" localSheetId="0" hidden="1">1</definedName>
    <definedName name="solver_itr" localSheetId="1" hidden="1">100</definedName>
    <definedName name="solver_itr" localSheetId="2" hidden="1">100</definedName>
    <definedName name="solver_itr" localSheetId="0" hidden="1">100</definedName>
    <definedName name="solver_lhs1" localSheetId="1" hidden="1">'pot050624 (278)'!$O$12</definedName>
    <definedName name="solver_lhs1" localSheetId="2" hidden="1">'pot050929 (303p)'!$O$12</definedName>
    <definedName name="solver_lhs1" localSheetId="0" hidden="1">Versailles!$P$12</definedName>
    <definedName name="solver_lhs2" localSheetId="1" hidden="1">'pot050624 (278)'!$O$14</definedName>
    <definedName name="solver_lhs2" localSheetId="2" hidden="1">'pot050929 (303p)'!$O$14</definedName>
    <definedName name="solver_lhs2" localSheetId="0" hidden="1">Versailles!$P$14</definedName>
    <definedName name="solver_lhs3" localSheetId="1" hidden="1">'pot050624 (278)'!$O$19</definedName>
    <definedName name="solver_lhs3" localSheetId="2" hidden="1">'pot050929 (303p)'!$O$19</definedName>
    <definedName name="solver_lhs3" localSheetId="0" hidden="1">Versailles!$P$19</definedName>
    <definedName name="solver_lhs4" localSheetId="1" hidden="1">'pot050624 (278)'!$Q$10</definedName>
    <definedName name="solver_lhs4" localSheetId="2" hidden="1">'pot050929 (303p)'!$Q$10</definedName>
    <definedName name="solver_lhs4" localSheetId="0" hidden="1">Versailles!$R$10</definedName>
    <definedName name="solver_lin" localSheetId="1" hidden="1">2</definedName>
    <definedName name="solver_lin" localSheetId="2" hidden="1">2</definedName>
    <definedName name="solver_lin" localSheetId="0" hidden="1">2</definedName>
    <definedName name="solver_mip" localSheetId="1" hidden="1">2147483647</definedName>
    <definedName name="solver_mip" localSheetId="2" hidden="1">2147483647</definedName>
    <definedName name="solver_mip" localSheetId="0" hidden="1">2147483647</definedName>
    <definedName name="solver_mni" localSheetId="1" hidden="1">30</definedName>
    <definedName name="solver_mni" localSheetId="2" hidden="1">30</definedName>
    <definedName name="solver_mni" localSheetId="0" hidden="1">30</definedName>
    <definedName name="solver_mrt" localSheetId="1" hidden="1">0.075</definedName>
    <definedName name="solver_mrt" localSheetId="2" hidden="1">0.075</definedName>
    <definedName name="solver_mrt" localSheetId="0" hidden="1">0.075</definedName>
    <definedName name="solver_msl" localSheetId="1" hidden="1">2</definedName>
    <definedName name="solver_msl" localSheetId="2" hidden="1">2</definedName>
    <definedName name="solver_msl" localSheetId="0" hidden="1">2</definedName>
    <definedName name="solver_neg" localSheetId="1" hidden="1">2</definedName>
    <definedName name="solver_neg" localSheetId="2" hidden="1">2</definedName>
    <definedName name="solver_neg" localSheetId="0" hidden="1">2</definedName>
    <definedName name="solver_nod" localSheetId="1" hidden="1">2147483647</definedName>
    <definedName name="solver_nod" localSheetId="2" hidden="1">2147483647</definedName>
    <definedName name="solver_nod" localSheetId="0" hidden="1">2147483647</definedName>
    <definedName name="solver_num" localSheetId="1" hidden="1">4</definedName>
    <definedName name="solver_num" localSheetId="2" hidden="1">4</definedName>
    <definedName name="solver_num" localSheetId="0" hidden="1">4</definedName>
    <definedName name="solver_nwt" localSheetId="1" hidden="1">1</definedName>
    <definedName name="solver_nwt" localSheetId="2" hidden="1">1</definedName>
    <definedName name="solver_nwt" localSheetId="0" hidden="1">1</definedName>
    <definedName name="solver_opt" localSheetId="1" hidden="1">'pot050624 (278)'!$N$8</definedName>
    <definedName name="solver_opt" localSheetId="2" hidden="1">'pot050929 (303p)'!$N$8</definedName>
    <definedName name="solver_opt" localSheetId="0" hidden="1">Versailles!$O$8</definedName>
    <definedName name="solver_pre" localSheetId="1" hidden="1">0.000001</definedName>
    <definedName name="solver_pre" localSheetId="2" hidden="1">0.000001</definedName>
    <definedName name="solver_pre" localSheetId="0" hidden="1">0.000001</definedName>
    <definedName name="solver_rbv" localSheetId="1" hidden="1">1</definedName>
    <definedName name="solver_rbv" localSheetId="2" hidden="1">1</definedName>
    <definedName name="solver_rbv" localSheetId="0" hidden="1">1</definedName>
    <definedName name="solver_rel1" localSheetId="1" hidden="1">3</definedName>
    <definedName name="solver_rel1" localSheetId="2" hidden="1">3</definedName>
    <definedName name="solver_rel1" localSheetId="0" hidden="1">3</definedName>
    <definedName name="solver_rel2" localSheetId="1" hidden="1">3</definedName>
    <definedName name="solver_rel2" localSheetId="2" hidden="1">3</definedName>
    <definedName name="solver_rel2" localSheetId="0" hidden="1">3</definedName>
    <definedName name="solver_rel3" localSheetId="1" hidden="1">3</definedName>
    <definedName name="solver_rel3" localSheetId="2" hidden="1">3</definedName>
    <definedName name="solver_rel3" localSheetId="0" hidden="1">3</definedName>
    <definedName name="solver_rel4" localSheetId="1" hidden="1">1</definedName>
    <definedName name="solver_rel4" localSheetId="2" hidden="1">1</definedName>
    <definedName name="solver_rel4" localSheetId="0" hidden="1">1</definedName>
    <definedName name="solver_rhs1" localSheetId="1" hidden="1">0.001</definedName>
    <definedName name="solver_rhs1" localSheetId="2" hidden="1">0.001</definedName>
    <definedName name="solver_rhs1" localSheetId="0" hidden="1">0.001</definedName>
    <definedName name="solver_rhs2" localSheetId="1" hidden="1">0</definedName>
    <definedName name="solver_rhs2" localSheetId="2" hidden="1">0</definedName>
    <definedName name="solver_rhs2" localSheetId="0" hidden="1">0</definedName>
    <definedName name="solver_rhs3" localSheetId="1" hidden="1">0.03</definedName>
    <definedName name="solver_rhs3" localSheetId="2" hidden="1">0.03</definedName>
    <definedName name="solver_rhs3" localSheetId="0" hidden="1">0.03</definedName>
    <definedName name="solver_rhs4" localSheetId="1" hidden="1">500</definedName>
    <definedName name="solver_rhs4" localSheetId="2" hidden="1">500</definedName>
    <definedName name="solver_rhs4" localSheetId="0" hidden="1">500</definedName>
    <definedName name="solver_rlx" localSheetId="1" hidden="1">1</definedName>
    <definedName name="solver_rlx" localSheetId="2" hidden="1">1</definedName>
    <definedName name="solver_rlx" localSheetId="0" hidden="1">1</definedName>
    <definedName name="solver_rsd" localSheetId="1" hidden="1">0</definedName>
    <definedName name="solver_rsd" localSheetId="2" hidden="1">0</definedName>
    <definedName name="solver_rsd" localSheetId="0" hidden="1">0</definedName>
    <definedName name="solver_scl" localSheetId="1" hidden="1">2</definedName>
    <definedName name="solver_scl" localSheetId="2" hidden="1">2</definedName>
    <definedName name="solver_scl" localSheetId="0" hidden="1">2</definedName>
    <definedName name="solver_sho" localSheetId="1" hidden="1">2</definedName>
    <definedName name="solver_sho" localSheetId="2" hidden="1">2</definedName>
    <definedName name="solver_sho" localSheetId="0" hidden="1">2</definedName>
    <definedName name="solver_ssz" localSheetId="1" hidden="1">100</definedName>
    <definedName name="solver_ssz" localSheetId="2" hidden="1">100</definedName>
    <definedName name="solver_ssz" localSheetId="0" hidden="1">100</definedName>
    <definedName name="solver_tim" localSheetId="1" hidden="1">100</definedName>
    <definedName name="solver_tim" localSheetId="2" hidden="1">100</definedName>
    <definedName name="solver_tim" localSheetId="0" hidden="1">100</definedName>
    <definedName name="solver_tol" localSheetId="1" hidden="1">0.05</definedName>
    <definedName name="solver_tol" localSheetId="2" hidden="1">0.05</definedName>
    <definedName name="solver_tol" localSheetId="0" hidden="1">0.05</definedName>
    <definedName name="solver_typ" localSheetId="1" hidden="1">2</definedName>
    <definedName name="solver_typ" localSheetId="2" hidden="1">2</definedName>
    <definedName name="solver_typ" localSheetId="0" hidden="1">2</definedName>
    <definedName name="solver_val" localSheetId="1" hidden="1">0</definedName>
    <definedName name="solver_val" localSheetId="2" hidden="1">0</definedName>
    <definedName name="solver_val" localSheetId="0" hidden="1">0</definedName>
    <definedName name="solver_ver" localSheetId="1" hidden="1">3</definedName>
    <definedName name="solver_ver" localSheetId="2" hidden="1">3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B331" i="2" l="1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30" i="2"/>
  <c r="B329" i="2"/>
  <c r="M4" i="1" l="1"/>
  <c r="N4" i="1"/>
  <c r="M5" i="1"/>
  <c r="N5" i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N214" i="1" s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N226" i="1" s="1"/>
  <c r="N227" i="1" s="1"/>
  <c r="N228" i="1" s="1"/>
  <c r="N229" i="1" s="1"/>
  <c r="N230" i="1" s="1"/>
  <c r="N231" i="1" s="1"/>
  <c r="N232" i="1" s="1"/>
  <c r="N233" i="1" s="1"/>
  <c r="N234" i="1" s="1"/>
  <c r="N235" i="1" s="1"/>
  <c r="N236" i="1" s="1"/>
  <c r="N237" i="1" s="1"/>
  <c r="N238" i="1" s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N250" i="1" s="1"/>
  <c r="N251" i="1" s="1"/>
  <c r="N252" i="1" s="1"/>
  <c r="N253" i="1" s="1"/>
  <c r="N254" i="1" s="1"/>
  <c r="N255" i="1" s="1"/>
  <c r="N256" i="1" s="1"/>
  <c r="N257" i="1" s="1"/>
  <c r="N258" i="1" s="1"/>
  <c r="N259" i="1" s="1"/>
  <c r="N260" i="1" s="1"/>
  <c r="N261" i="1" s="1"/>
  <c r="N262" i="1" s="1"/>
  <c r="N263" i="1" s="1"/>
  <c r="N264" i="1" s="1"/>
  <c r="N265" i="1" s="1"/>
  <c r="N266" i="1" s="1"/>
  <c r="N267" i="1" s="1"/>
  <c r="N268" i="1" s="1"/>
  <c r="N269" i="1" s="1"/>
  <c r="N270" i="1" s="1"/>
  <c r="N271" i="1" s="1"/>
  <c r="N272" i="1" s="1"/>
  <c r="N273" i="1" s="1"/>
  <c r="N274" i="1" s="1"/>
  <c r="N275" i="1" s="1"/>
  <c r="N276" i="1" s="1"/>
  <c r="N277" i="1" s="1"/>
  <c r="N278" i="1" s="1"/>
  <c r="N279" i="1" s="1"/>
  <c r="N280" i="1" s="1"/>
  <c r="N281" i="1" s="1"/>
  <c r="N282" i="1" s="1"/>
  <c r="N283" i="1" s="1"/>
  <c r="N284" i="1" s="1"/>
  <c r="N285" i="1" s="1"/>
  <c r="N286" i="1" s="1"/>
  <c r="N287" i="1" s="1"/>
  <c r="N288" i="1" s="1"/>
  <c r="N289" i="1" s="1"/>
  <c r="N290" i="1" s="1"/>
  <c r="N291" i="1" s="1"/>
  <c r="N292" i="1" s="1"/>
  <c r="N293" i="1" s="1"/>
  <c r="N294" i="1" s="1"/>
  <c r="N295" i="1" s="1"/>
  <c r="N296" i="1" s="1"/>
  <c r="N297" i="1" s="1"/>
  <c r="N298" i="1" s="1"/>
  <c r="N299" i="1" s="1"/>
  <c r="N300" i="1" s="1"/>
  <c r="N301" i="1" s="1"/>
  <c r="N302" i="1" s="1"/>
  <c r="N303" i="1" s="1"/>
  <c r="N304" i="1" s="1"/>
  <c r="N305" i="1" s="1"/>
  <c r="N306" i="1" s="1"/>
  <c r="N307" i="1" s="1"/>
  <c r="N308" i="1" s="1"/>
  <c r="N309" i="1" s="1"/>
  <c r="N310" i="1" s="1"/>
  <c r="N311" i="1" s="1"/>
  <c r="N312" i="1" s="1"/>
  <c r="N313" i="1" s="1"/>
  <c r="N314" i="1" s="1"/>
  <c r="N315" i="1" s="1"/>
  <c r="N316" i="1" s="1"/>
  <c r="N317" i="1" s="1"/>
  <c r="N318" i="1" s="1"/>
  <c r="N319" i="1" s="1"/>
  <c r="N320" i="1" s="1"/>
  <c r="N321" i="1" s="1"/>
  <c r="N322" i="1" s="1"/>
  <c r="N323" i="1" s="1"/>
  <c r="N324" i="1" s="1"/>
  <c r="N325" i="1" s="1"/>
  <c r="N326" i="1" s="1"/>
  <c r="N327" i="1" s="1"/>
  <c r="N328" i="1" s="1"/>
  <c r="N329" i="1" s="1"/>
  <c r="N330" i="1" s="1"/>
  <c r="N331" i="1" s="1"/>
  <c r="N332" i="1" s="1"/>
  <c r="N333" i="1" s="1"/>
  <c r="N334" i="1" s="1"/>
  <c r="N335" i="1" s="1"/>
  <c r="N336" i="1" s="1"/>
  <c r="N337" i="1" s="1"/>
  <c r="N338" i="1" s="1"/>
  <c r="N339" i="1" s="1"/>
  <c r="N340" i="1" s="1"/>
  <c r="N341" i="1" s="1"/>
  <c r="N342" i="1" s="1"/>
  <c r="N343" i="1" s="1"/>
  <c r="N344" i="1" s="1"/>
  <c r="N345" i="1" s="1"/>
  <c r="N346" i="1" s="1"/>
  <c r="N347" i="1" s="1"/>
  <c r="N348" i="1" s="1"/>
  <c r="N349" i="1" s="1"/>
  <c r="N350" i="1" s="1"/>
  <c r="N351" i="1" s="1"/>
  <c r="N352" i="1" s="1"/>
  <c r="N353" i="1" s="1"/>
  <c r="N354" i="1" s="1"/>
  <c r="N355" i="1" s="1"/>
  <c r="N356" i="1" s="1"/>
  <c r="N357" i="1" s="1"/>
  <c r="N358" i="1" s="1"/>
  <c r="N359" i="1" s="1"/>
  <c r="N360" i="1" s="1"/>
  <c r="N361" i="1" s="1"/>
  <c r="N362" i="1" s="1"/>
  <c r="N363" i="1" s="1"/>
  <c r="N364" i="1" s="1"/>
  <c r="N365" i="1" s="1"/>
  <c r="N366" i="1" s="1"/>
  <c r="N367" i="1" s="1"/>
  <c r="N368" i="1" s="1"/>
  <c r="N369" i="1" s="1"/>
  <c r="N370" i="1" s="1"/>
  <c r="N371" i="1" s="1"/>
  <c r="N372" i="1" s="1"/>
  <c r="N373" i="1" s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N374" i="1"/>
  <c r="M375" i="1"/>
  <c r="N375" i="1"/>
  <c r="M376" i="1"/>
  <c r="N376" i="1"/>
  <c r="M377" i="1"/>
  <c r="N377" i="1"/>
  <c r="M378" i="1"/>
  <c r="N378" i="1"/>
  <c r="M379" i="1"/>
  <c r="N379" i="1"/>
  <c r="M380" i="1"/>
  <c r="N380" i="1"/>
  <c r="M381" i="1"/>
  <c r="N381" i="1"/>
  <c r="M382" i="1"/>
  <c r="N382" i="1"/>
  <c r="M383" i="1"/>
  <c r="N383" i="1"/>
  <c r="M384" i="1"/>
  <c r="N384" i="1"/>
  <c r="M385" i="1"/>
  <c r="N385" i="1"/>
  <c r="M386" i="1"/>
  <c r="N386" i="1"/>
  <c r="M387" i="1"/>
  <c r="N387" i="1"/>
  <c r="M388" i="1"/>
  <c r="N388" i="1"/>
  <c r="M389" i="1"/>
  <c r="N389" i="1"/>
  <c r="M390" i="1"/>
  <c r="N390" i="1"/>
  <c r="M391" i="1"/>
  <c r="N391" i="1"/>
  <c r="M392" i="1"/>
  <c r="N392" i="1"/>
  <c r="M393" i="1"/>
  <c r="N393" i="1"/>
  <c r="M394" i="1"/>
  <c r="N394" i="1"/>
  <c r="M395" i="1"/>
  <c r="N395" i="1"/>
  <c r="M396" i="1"/>
  <c r="N396" i="1"/>
  <c r="M397" i="1"/>
  <c r="N397" i="1"/>
  <c r="M398" i="1"/>
  <c r="N398" i="1"/>
  <c r="M399" i="1"/>
  <c r="N399" i="1"/>
  <c r="M400" i="1"/>
  <c r="N400" i="1"/>
  <c r="M401" i="1"/>
  <c r="N401" i="1"/>
  <c r="M402" i="1"/>
  <c r="N402" i="1"/>
  <c r="M403" i="1"/>
  <c r="N403" i="1"/>
  <c r="M404" i="1"/>
  <c r="N404" i="1"/>
  <c r="M405" i="1"/>
  <c r="N405" i="1"/>
  <c r="M406" i="1"/>
  <c r="N406" i="1"/>
  <c r="M407" i="1"/>
  <c r="N407" i="1"/>
  <c r="M408" i="1"/>
  <c r="N408" i="1"/>
  <c r="M409" i="1"/>
  <c r="N409" i="1"/>
  <c r="M410" i="1"/>
  <c r="N410" i="1"/>
  <c r="M411" i="1"/>
  <c r="N411" i="1"/>
  <c r="M412" i="1"/>
  <c r="N412" i="1"/>
  <c r="M413" i="1"/>
  <c r="N413" i="1"/>
  <c r="M414" i="1"/>
  <c r="N414" i="1"/>
  <c r="M415" i="1"/>
  <c r="N415" i="1"/>
  <c r="M416" i="1"/>
  <c r="N416" i="1"/>
  <c r="M417" i="1"/>
  <c r="N417" i="1"/>
  <c r="M418" i="1"/>
  <c r="N418" i="1"/>
  <c r="M419" i="1"/>
  <c r="N419" i="1"/>
  <c r="M420" i="1"/>
  <c r="N420" i="1"/>
  <c r="M421" i="1"/>
  <c r="N421" i="1"/>
  <c r="M422" i="1"/>
  <c r="N422" i="1"/>
  <c r="M423" i="1"/>
  <c r="N423" i="1"/>
  <c r="M424" i="1"/>
  <c r="N424" i="1"/>
  <c r="M425" i="1"/>
  <c r="N425" i="1"/>
  <c r="M426" i="1"/>
  <c r="N426" i="1"/>
  <c r="M427" i="1"/>
  <c r="N427" i="1"/>
  <c r="M428" i="1"/>
  <c r="N428" i="1"/>
  <c r="M429" i="1"/>
  <c r="N429" i="1"/>
  <c r="M430" i="1"/>
  <c r="N430" i="1"/>
  <c r="M431" i="1"/>
  <c r="N431" i="1"/>
  <c r="M432" i="1"/>
  <c r="N432" i="1"/>
  <c r="M433" i="1"/>
  <c r="N433" i="1"/>
  <c r="M434" i="1"/>
  <c r="N434" i="1"/>
  <c r="M435" i="1"/>
  <c r="N435" i="1"/>
  <c r="M436" i="1"/>
  <c r="N436" i="1"/>
  <c r="M437" i="1"/>
  <c r="N437" i="1"/>
  <c r="M438" i="1"/>
  <c r="N438" i="1"/>
  <c r="M439" i="1"/>
  <c r="N439" i="1"/>
  <c r="M440" i="1"/>
  <c r="N440" i="1"/>
  <c r="M441" i="1"/>
  <c r="N441" i="1"/>
  <c r="M442" i="1"/>
  <c r="N442" i="1"/>
  <c r="M443" i="1"/>
  <c r="N443" i="1"/>
  <c r="M444" i="1"/>
  <c r="N444" i="1"/>
  <c r="M445" i="1"/>
  <c r="N445" i="1"/>
  <c r="M446" i="1"/>
  <c r="N446" i="1"/>
  <c r="M447" i="1"/>
  <c r="N447" i="1"/>
  <c r="M448" i="1"/>
  <c r="N448" i="1"/>
  <c r="M449" i="1"/>
  <c r="N449" i="1"/>
  <c r="M450" i="1"/>
  <c r="N450" i="1"/>
  <c r="M451" i="1"/>
  <c r="N451" i="1"/>
  <c r="M452" i="1"/>
  <c r="N452" i="1"/>
  <c r="M453" i="1"/>
  <c r="N453" i="1"/>
  <c r="M454" i="1"/>
  <c r="N454" i="1"/>
  <c r="M455" i="1"/>
  <c r="N455" i="1"/>
  <c r="M456" i="1"/>
  <c r="N456" i="1"/>
  <c r="M457" i="1"/>
  <c r="N457" i="1"/>
  <c r="M458" i="1"/>
  <c r="N458" i="1"/>
  <c r="M459" i="1"/>
  <c r="N459" i="1"/>
  <c r="M460" i="1"/>
  <c r="N460" i="1"/>
  <c r="M461" i="1"/>
  <c r="N461" i="1"/>
  <c r="M462" i="1"/>
  <c r="N462" i="1"/>
  <c r="M463" i="1"/>
  <c r="N463" i="1"/>
  <c r="M464" i="1"/>
  <c r="N464" i="1"/>
  <c r="M465" i="1"/>
  <c r="N465" i="1"/>
  <c r="M466" i="1"/>
  <c r="N466" i="1"/>
  <c r="M467" i="1"/>
  <c r="N467" i="1"/>
  <c r="M468" i="1"/>
  <c r="N468" i="1"/>
  <c r="M469" i="1"/>
  <c r="N469" i="1"/>
  <c r="M470" i="1"/>
  <c r="N470" i="1"/>
  <c r="M471" i="1"/>
  <c r="N471" i="1"/>
  <c r="M472" i="1"/>
  <c r="N472" i="1"/>
  <c r="M473" i="1"/>
  <c r="N473" i="1"/>
  <c r="M474" i="1"/>
  <c r="N474" i="1"/>
  <c r="M475" i="1"/>
  <c r="N475" i="1"/>
  <c r="M476" i="1"/>
  <c r="N476" i="1"/>
  <c r="M477" i="1"/>
  <c r="N477" i="1"/>
  <c r="M478" i="1"/>
  <c r="N478" i="1"/>
  <c r="M479" i="1"/>
  <c r="N479" i="1"/>
  <c r="M480" i="1"/>
  <c r="N480" i="1"/>
  <c r="M481" i="1"/>
  <c r="N481" i="1"/>
  <c r="M482" i="1"/>
  <c r="N482" i="1"/>
  <c r="M483" i="1"/>
  <c r="N483" i="1"/>
  <c r="M484" i="1"/>
  <c r="N484" i="1"/>
  <c r="M485" i="1"/>
  <c r="N485" i="1"/>
  <c r="M486" i="1"/>
  <c r="N486" i="1"/>
  <c r="M487" i="1"/>
  <c r="N487" i="1"/>
  <c r="M488" i="1"/>
  <c r="N488" i="1"/>
  <c r="M489" i="1"/>
  <c r="N489" i="1"/>
  <c r="M490" i="1"/>
  <c r="N490" i="1"/>
  <c r="M491" i="1"/>
  <c r="N491" i="1"/>
  <c r="M492" i="1"/>
  <c r="N492" i="1"/>
  <c r="M493" i="1"/>
  <c r="N493" i="1"/>
  <c r="M494" i="1"/>
  <c r="N494" i="1"/>
  <c r="M495" i="1"/>
  <c r="N495" i="1"/>
  <c r="M496" i="1"/>
  <c r="N496" i="1"/>
  <c r="M497" i="1"/>
  <c r="N497" i="1"/>
  <c r="M498" i="1"/>
  <c r="N498" i="1"/>
  <c r="M499" i="1"/>
  <c r="N499" i="1"/>
  <c r="M500" i="1"/>
  <c r="N500" i="1"/>
  <c r="N3" i="1"/>
  <c r="M3" i="1"/>
  <c r="M2" i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3" i="3"/>
  <c r="M3" i="3"/>
  <c r="M4" i="3" s="1"/>
  <c r="M5" i="3" s="1"/>
  <c r="M6" i="3" s="1"/>
  <c r="M7" i="3" s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M27" i="3" s="1"/>
  <c r="M28" i="3" s="1"/>
  <c r="M29" i="3" s="1"/>
  <c r="M30" i="3" s="1"/>
  <c r="M31" i="3" s="1"/>
  <c r="M32" i="3" s="1"/>
  <c r="M33" i="3" s="1"/>
  <c r="M34" i="3" s="1"/>
  <c r="M35" i="3" s="1"/>
  <c r="M36" i="3" s="1"/>
  <c r="M37" i="3" s="1"/>
  <c r="M38" i="3" s="1"/>
  <c r="M39" i="3" s="1"/>
  <c r="M40" i="3" s="1"/>
  <c r="M41" i="3" s="1"/>
  <c r="M42" i="3" s="1"/>
  <c r="M43" i="3" s="1"/>
  <c r="M44" i="3" s="1"/>
  <c r="M45" i="3" s="1"/>
  <c r="M46" i="3" s="1"/>
  <c r="M47" i="3" s="1"/>
  <c r="M48" i="3" s="1"/>
  <c r="M49" i="3" s="1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M60" i="3" s="1"/>
  <c r="M61" i="3" s="1"/>
  <c r="M62" i="3" s="1"/>
  <c r="M63" i="3" s="1"/>
  <c r="M64" i="3" s="1"/>
  <c r="M65" i="3" s="1"/>
  <c r="M66" i="3" s="1"/>
  <c r="M67" i="3" s="1"/>
  <c r="M68" i="3" s="1"/>
  <c r="M69" i="3" s="1"/>
  <c r="M70" i="3" s="1"/>
  <c r="M71" i="3" s="1"/>
  <c r="M72" i="3" s="1"/>
  <c r="M73" i="3" s="1"/>
  <c r="M74" i="3" s="1"/>
  <c r="M75" i="3" s="1"/>
  <c r="M76" i="3" s="1"/>
  <c r="M77" i="3" s="1"/>
  <c r="M78" i="3" s="1"/>
  <c r="M79" i="3" s="1"/>
  <c r="M80" i="3" s="1"/>
  <c r="M81" i="3" s="1"/>
  <c r="M82" i="3" s="1"/>
  <c r="M83" i="3" s="1"/>
  <c r="M84" i="3" s="1"/>
  <c r="M85" i="3" s="1"/>
  <c r="M86" i="3" s="1"/>
  <c r="M87" i="3" s="1"/>
  <c r="M88" i="3" s="1"/>
  <c r="M89" i="3" s="1"/>
  <c r="M90" i="3" s="1"/>
  <c r="M91" i="3" s="1"/>
  <c r="M92" i="3" s="1"/>
  <c r="M93" i="3" s="1"/>
  <c r="M94" i="3" s="1"/>
  <c r="M95" i="3" s="1"/>
  <c r="M96" i="3" s="1"/>
  <c r="M97" i="3" s="1"/>
  <c r="M98" i="3" s="1"/>
  <c r="M99" i="3" s="1"/>
  <c r="M100" i="3" s="1"/>
  <c r="M101" i="3" s="1"/>
  <c r="M102" i="3" s="1"/>
  <c r="M103" i="3" s="1"/>
  <c r="M104" i="3" s="1"/>
  <c r="M105" i="3" s="1"/>
  <c r="M106" i="3" s="1"/>
  <c r="M107" i="3" s="1"/>
  <c r="M108" i="3" s="1"/>
  <c r="M109" i="3" s="1"/>
  <c r="M110" i="3" s="1"/>
  <c r="M111" i="3" s="1"/>
  <c r="M112" i="3" s="1"/>
  <c r="M113" i="3" s="1"/>
  <c r="M114" i="3" s="1"/>
  <c r="M115" i="3" s="1"/>
  <c r="M116" i="3" s="1"/>
  <c r="M117" i="3" s="1"/>
  <c r="M118" i="3" s="1"/>
  <c r="M119" i="3" s="1"/>
  <c r="M120" i="3" s="1"/>
  <c r="M121" i="3" s="1"/>
  <c r="M122" i="3" s="1"/>
  <c r="M123" i="3" s="1"/>
  <c r="M124" i="3" s="1"/>
  <c r="M125" i="3" s="1"/>
  <c r="M126" i="3" s="1"/>
  <c r="M127" i="3" s="1"/>
  <c r="M128" i="3" s="1"/>
  <c r="M129" i="3" s="1"/>
  <c r="M130" i="3" s="1"/>
  <c r="M131" i="3" s="1"/>
  <c r="M132" i="3" s="1"/>
  <c r="M133" i="3" s="1"/>
  <c r="M134" i="3" s="1"/>
  <c r="M135" i="3" s="1"/>
  <c r="M136" i="3" s="1"/>
  <c r="M137" i="3" s="1"/>
  <c r="M138" i="3" s="1"/>
  <c r="M139" i="3" s="1"/>
  <c r="M140" i="3" s="1"/>
  <c r="M141" i="3" s="1"/>
  <c r="M142" i="3" s="1"/>
  <c r="M143" i="3" s="1"/>
  <c r="M144" i="3" s="1"/>
  <c r="M145" i="3" s="1"/>
  <c r="M146" i="3" s="1"/>
  <c r="M147" i="3" s="1"/>
  <c r="M148" i="3" s="1"/>
  <c r="M149" i="3" s="1"/>
  <c r="M150" i="3" s="1"/>
  <c r="M151" i="3" s="1"/>
  <c r="M152" i="3" s="1"/>
  <c r="M153" i="3" s="1"/>
  <c r="M154" i="3" s="1"/>
  <c r="M155" i="3" s="1"/>
  <c r="M156" i="3" s="1"/>
  <c r="M157" i="3" s="1"/>
  <c r="M158" i="3" s="1"/>
  <c r="M159" i="3" s="1"/>
  <c r="M160" i="3" s="1"/>
  <c r="M161" i="3" s="1"/>
  <c r="M162" i="3" s="1"/>
  <c r="M163" i="3" s="1"/>
  <c r="M164" i="3" s="1"/>
  <c r="M165" i="3" s="1"/>
  <c r="M166" i="3" s="1"/>
  <c r="M167" i="3" s="1"/>
  <c r="M168" i="3" s="1"/>
  <c r="M169" i="3" s="1"/>
  <c r="M170" i="3" s="1"/>
  <c r="M171" i="3" s="1"/>
  <c r="M172" i="3" s="1"/>
  <c r="M173" i="3" s="1"/>
  <c r="M174" i="3" s="1"/>
  <c r="M175" i="3" s="1"/>
  <c r="M176" i="3" s="1"/>
  <c r="M177" i="3" s="1"/>
  <c r="M178" i="3" s="1"/>
  <c r="M179" i="3" s="1"/>
  <c r="M180" i="3" s="1"/>
  <c r="M181" i="3" s="1"/>
  <c r="M182" i="3" s="1"/>
  <c r="M183" i="3" s="1"/>
  <c r="M184" i="3" s="1"/>
  <c r="M185" i="3" s="1"/>
  <c r="M186" i="3" s="1"/>
  <c r="M187" i="3" s="1"/>
  <c r="M188" i="3" s="1"/>
  <c r="M189" i="3" s="1"/>
  <c r="M190" i="3" s="1"/>
  <c r="M191" i="3" s="1"/>
  <c r="M192" i="3" s="1"/>
  <c r="M193" i="3" s="1"/>
  <c r="M194" i="3" s="1"/>
  <c r="M195" i="3" s="1"/>
  <c r="M196" i="3" s="1"/>
  <c r="M197" i="3" s="1"/>
  <c r="M198" i="3" s="1"/>
  <c r="M199" i="3" s="1"/>
  <c r="M200" i="3" s="1"/>
  <c r="M201" i="3" s="1"/>
  <c r="M202" i="3" s="1"/>
  <c r="M203" i="3" s="1"/>
  <c r="M204" i="3" s="1"/>
  <c r="M205" i="3" s="1"/>
  <c r="M206" i="3" s="1"/>
  <c r="M207" i="3" s="1"/>
  <c r="M208" i="3" s="1"/>
  <c r="M209" i="3" s="1"/>
  <c r="M210" i="3" s="1"/>
  <c r="M211" i="3" s="1"/>
  <c r="M212" i="3" s="1"/>
  <c r="M213" i="3" s="1"/>
  <c r="M214" i="3" s="1"/>
  <c r="M215" i="3" s="1"/>
  <c r="M216" i="3" s="1"/>
  <c r="M217" i="3" s="1"/>
  <c r="M218" i="3" s="1"/>
  <c r="M219" i="3" s="1"/>
  <c r="M220" i="3" s="1"/>
  <c r="M221" i="3" s="1"/>
  <c r="M222" i="3" s="1"/>
  <c r="M223" i="3" s="1"/>
  <c r="M224" i="3" s="1"/>
  <c r="M225" i="3" s="1"/>
  <c r="M226" i="3" s="1"/>
  <c r="M227" i="3" s="1"/>
  <c r="M228" i="3" s="1"/>
  <c r="M229" i="3" s="1"/>
  <c r="M230" i="3" s="1"/>
  <c r="M231" i="3" s="1"/>
  <c r="M232" i="3" s="1"/>
  <c r="M233" i="3" s="1"/>
  <c r="M234" i="3" s="1"/>
  <c r="M235" i="3" s="1"/>
  <c r="M236" i="3" s="1"/>
  <c r="M237" i="3" s="1"/>
  <c r="M238" i="3" s="1"/>
  <c r="M239" i="3" s="1"/>
  <c r="M240" i="3" s="1"/>
  <c r="M241" i="3" s="1"/>
  <c r="M242" i="3" s="1"/>
  <c r="M243" i="3" s="1"/>
  <c r="M244" i="3" s="1"/>
  <c r="M245" i="3" s="1"/>
  <c r="M246" i="3" s="1"/>
  <c r="M247" i="3" s="1"/>
  <c r="M248" i="3" s="1"/>
  <c r="M249" i="3" s="1"/>
  <c r="M250" i="3" s="1"/>
  <c r="M251" i="3" s="1"/>
  <c r="M252" i="3" s="1"/>
  <c r="M253" i="3" s="1"/>
  <c r="M254" i="3" s="1"/>
  <c r="M255" i="3" s="1"/>
  <c r="M256" i="3" s="1"/>
  <c r="M257" i="3" s="1"/>
  <c r="M258" i="3" s="1"/>
  <c r="M259" i="3" s="1"/>
  <c r="M260" i="3" s="1"/>
  <c r="M261" i="3" s="1"/>
  <c r="M262" i="3" s="1"/>
  <c r="M263" i="3" s="1"/>
  <c r="M264" i="3" s="1"/>
  <c r="M265" i="3" s="1"/>
  <c r="M266" i="3" s="1"/>
  <c r="M267" i="3" s="1"/>
  <c r="M268" i="3" s="1"/>
  <c r="M269" i="3" s="1"/>
  <c r="M270" i="3" s="1"/>
  <c r="M271" i="3" s="1"/>
  <c r="M272" i="3" s="1"/>
  <c r="M273" i="3" s="1"/>
  <c r="M274" i="3" s="1"/>
  <c r="M275" i="3" s="1"/>
  <c r="M276" i="3" s="1"/>
  <c r="M277" i="3" s="1"/>
  <c r="M278" i="3" s="1"/>
  <c r="M279" i="3" s="1"/>
  <c r="M280" i="3" s="1"/>
  <c r="M281" i="3" s="1"/>
  <c r="M282" i="3" s="1"/>
  <c r="M283" i="3" s="1"/>
  <c r="M284" i="3" s="1"/>
  <c r="M285" i="3" s="1"/>
  <c r="M286" i="3" s="1"/>
  <c r="M287" i="3" s="1"/>
  <c r="M288" i="3" s="1"/>
  <c r="M289" i="3" s="1"/>
  <c r="M290" i="3" s="1"/>
  <c r="M291" i="3" s="1"/>
  <c r="M292" i="3" s="1"/>
  <c r="M293" i="3" s="1"/>
  <c r="M294" i="3" s="1"/>
  <c r="M295" i="3" s="1"/>
  <c r="M296" i="3" s="1"/>
  <c r="M297" i="3" s="1"/>
  <c r="M298" i="3" s="1"/>
  <c r="M299" i="3" s="1"/>
  <c r="M300" i="3" s="1"/>
  <c r="M301" i="3" s="1"/>
  <c r="M302" i="3" s="1"/>
  <c r="M303" i="3" s="1"/>
  <c r="M304" i="3" s="1"/>
  <c r="M305" i="3" s="1"/>
  <c r="M306" i="3" s="1"/>
  <c r="M307" i="3" s="1"/>
  <c r="M308" i="3" s="1"/>
  <c r="M309" i="3" s="1"/>
  <c r="M310" i="3" s="1"/>
  <c r="M311" i="3" s="1"/>
  <c r="M312" i="3" s="1"/>
  <c r="M313" i="3" s="1"/>
  <c r="M314" i="3" s="1"/>
  <c r="M315" i="3" s="1"/>
  <c r="M316" i="3" s="1"/>
  <c r="M317" i="3" s="1"/>
  <c r="M318" i="3" s="1"/>
  <c r="M319" i="3" s="1"/>
  <c r="M320" i="3" s="1"/>
  <c r="M321" i="3" s="1"/>
  <c r="M322" i="3" s="1"/>
  <c r="M323" i="3" s="1"/>
  <c r="M324" i="3" s="1"/>
  <c r="M325" i="3" s="1"/>
  <c r="M326" i="3" s="1"/>
  <c r="M327" i="3" s="1"/>
  <c r="M328" i="3" s="1"/>
  <c r="M329" i="3" s="1"/>
  <c r="M330" i="3" s="1"/>
  <c r="M331" i="3" s="1"/>
  <c r="M332" i="3" s="1"/>
  <c r="M333" i="3" s="1"/>
  <c r="M334" i="3" s="1"/>
  <c r="M335" i="3" s="1"/>
  <c r="M336" i="3" s="1"/>
  <c r="M337" i="3" s="1"/>
  <c r="M338" i="3" s="1"/>
  <c r="M339" i="3" s="1"/>
  <c r="M340" i="3" s="1"/>
  <c r="M341" i="3" s="1"/>
  <c r="M342" i="3" s="1"/>
  <c r="M343" i="3" s="1"/>
  <c r="M344" i="3" s="1"/>
  <c r="M345" i="3" s="1"/>
  <c r="M346" i="3" s="1"/>
  <c r="M347" i="3" s="1"/>
  <c r="M348" i="3" s="1"/>
  <c r="M349" i="3" s="1"/>
  <c r="M350" i="3" s="1"/>
  <c r="M351" i="3" s="1"/>
  <c r="M352" i="3" s="1"/>
  <c r="M353" i="3" s="1"/>
  <c r="M354" i="3" s="1"/>
  <c r="M355" i="3" s="1"/>
  <c r="M356" i="3" s="1"/>
  <c r="M357" i="3" s="1"/>
  <c r="M358" i="3" s="1"/>
  <c r="M359" i="3" s="1"/>
  <c r="M360" i="3" s="1"/>
  <c r="M361" i="3" s="1"/>
  <c r="M362" i="3" s="1"/>
  <c r="M363" i="3" s="1"/>
  <c r="M364" i="3" s="1"/>
  <c r="M365" i="3" s="1"/>
  <c r="M366" i="3" s="1"/>
  <c r="M367" i="3" s="1"/>
  <c r="M368" i="3" s="1"/>
  <c r="M369" i="3" s="1"/>
  <c r="M370" i="3" s="1"/>
  <c r="M371" i="3" s="1"/>
  <c r="M372" i="3" s="1"/>
  <c r="M373" i="3" s="1"/>
  <c r="M374" i="3" s="1"/>
  <c r="M375" i="3" s="1"/>
  <c r="M376" i="3" s="1"/>
  <c r="M377" i="3" s="1"/>
  <c r="M378" i="3" s="1"/>
  <c r="M379" i="3" s="1"/>
  <c r="M380" i="3" s="1"/>
  <c r="M381" i="3" s="1"/>
  <c r="M382" i="3" s="1"/>
  <c r="M383" i="3" s="1"/>
  <c r="M384" i="3" s="1"/>
  <c r="M385" i="3" s="1"/>
  <c r="M386" i="3" s="1"/>
  <c r="M387" i="3" s="1"/>
  <c r="M388" i="3" s="1"/>
  <c r="M389" i="3" s="1"/>
  <c r="M390" i="3" s="1"/>
  <c r="M391" i="3" s="1"/>
  <c r="M392" i="3" s="1"/>
  <c r="M393" i="3" s="1"/>
  <c r="M394" i="3" s="1"/>
  <c r="M395" i="3" s="1"/>
  <c r="M396" i="3" s="1"/>
  <c r="M397" i="3" s="1"/>
  <c r="M398" i="3" s="1"/>
  <c r="M399" i="3" s="1"/>
  <c r="M400" i="3" s="1"/>
  <c r="M401" i="3" s="1"/>
  <c r="M402" i="3" s="1"/>
  <c r="M403" i="3" s="1"/>
  <c r="M404" i="3" s="1"/>
  <c r="M405" i="3" s="1"/>
  <c r="M406" i="3" s="1"/>
  <c r="M407" i="3" s="1"/>
  <c r="M408" i="3" s="1"/>
  <c r="M409" i="3" s="1"/>
  <c r="M410" i="3" s="1"/>
  <c r="M411" i="3" s="1"/>
  <c r="M412" i="3" s="1"/>
  <c r="M413" i="3" s="1"/>
  <c r="M414" i="3" s="1"/>
  <c r="M415" i="3" s="1"/>
  <c r="M416" i="3" s="1"/>
  <c r="M417" i="3" s="1"/>
  <c r="M418" i="3" s="1"/>
  <c r="M419" i="3" s="1"/>
  <c r="M420" i="3" s="1"/>
  <c r="M421" i="3" s="1"/>
  <c r="M422" i="3" s="1"/>
  <c r="M423" i="3" s="1"/>
  <c r="M424" i="3" s="1"/>
  <c r="M425" i="3" s="1"/>
  <c r="M426" i="3" s="1"/>
  <c r="M427" i="3" s="1"/>
  <c r="M428" i="3" s="1"/>
  <c r="M429" i="3" s="1"/>
  <c r="M430" i="3" s="1"/>
  <c r="M431" i="3" s="1"/>
  <c r="M432" i="3" s="1"/>
  <c r="M433" i="3" s="1"/>
  <c r="M434" i="3" s="1"/>
  <c r="M435" i="3" s="1"/>
  <c r="M436" i="3" s="1"/>
  <c r="M437" i="3" s="1"/>
  <c r="M438" i="3" s="1"/>
  <c r="M439" i="3" s="1"/>
  <c r="M440" i="3" s="1"/>
  <c r="M441" i="3" s="1"/>
  <c r="M442" i="3" s="1"/>
  <c r="M443" i="3" s="1"/>
  <c r="M444" i="3" s="1"/>
  <c r="M445" i="3" s="1"/>
  <c r="M446" i="3" s="1"/>
  <c r="M447" i="3" s="1"/>
  <c r="M448" i="3" s="1"/>
  <c r="M449" i="3" s="1"/>
  <c r="M450" i="3" s="1"/>
  <c r="M451" i="3" s="1"/>
  <c r="M452" i="3" s="1"/>
  <c r="M453" i="3" s="1"/>
  <c r="M454" i="3" s="1"/>
  <c r="M455" i="3" s="1"/>
  <c r="M456" i="3" s="1"/>
  <c r="M457" i="3" s="1"/>
  <c r="M458" i="3" s="1"/>
  <c r="M459" i="3" s="1"/>
  <c r="M460" i="3" s="1"/>
  <c r="M461" i="3" s="1"/>
  <c r="M462" i="3" s="1"/>
  <c r="M463" i="3" s="1"/>
  <c r="M464" i="3" s="1"/>
  <c r="M465" i="3" s="1"/>
  <c r="M466" i="3" s="1"/>
  <c r="M467" i="3" s="1"/>
  <c r="M468" i="3" s="1"/>
  <c r="M469" i="3" s="1"/>
  <c r="M470" i="3" s="1"/>
  <c r="M471" i="3" s="1"/>
  <c r="M472" i="3" s="1"/>
  <c r="M473" i="3" s="1"/>
  <c r="M474" i="3" s="1"/>
  <c r="M475" i="3" s="1"/>
  <c r="M476" i="3" s="1"/>
  <c r="M477" i="3" s="1"/>
  <c r="M478" i="3" s="1"/>
  <c r="M479" i="3" s="1"/>
  <c r="M480" i="3" s="1"/>
  <c r="M481" i="3" s="1"/>
  <c r="M482" i="3" s="1"/>
  <c r="M483" i="3" s="1"/>
  <c r="M484" i="3" s="1"/>
  <c r="M485" i="3" s="1"/>
  <c r="M486" i="3" s="1"/>
  <c r="M487" i="3" s="1"/>
  <c r="M488" i="3" s="1"/>
  <c r="M489" i="3" s="1"/>
  <c r="M490" i="3" s="1"/>
  <c r="M491" i="3" s="1"/>
  <c r="M492" i="3" s="1"/>
  <c r="M493" i="3" s="1"/>
  <c r="M494" i="3" s="1"/>
  <c r="M495" i="3" s="1"/>
  <c r="M496" i="3" s="1"/>
  <c r="M497" i="3" s="1"/>
  <c r="M498" i="3" s="1"/>
  <c r="M499" i="3" s="1"/>
  <c r="M500" i="3" s="1"/>
  <c r="L2" i="3"/>
  <c r="B368" i="1" l="1"/>
  <c r="B369" i="1" s="1"/>
  <c r="B370" i="1" s="1"/>
  <c r="B371" i="1" s="1"/>
  <c r="B372" i="1" s="1"/>
  <c r="B373" i="1" s="1"/>
  <c r="B352" i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51" i="1"/>
  <c r="L500" i="1"/>
  <c r="L499" i="1"/>
  <c r="L498" i="1"/>
  <c r="L497" i="1"/>
  <c r="L496" i="1"/>
  <c r="L495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K500" i="3" l="1"/>
  <c r="J500" i="3"/>
  <c r="I500" i="3"/>
  <c r="H500" i="3"/>
  <c r="G500" i="3"/>
  <c r="F500" i="3"/>
  <c r="E500" i="3"/>
  <c r="K499" i="3"/>
  <c r="J499" i="3"/>
  <c r="I499" i="3"/>
  <c r="H499" i="3"/>
  <c r="G499" i="3"/>
  <c r="F499" i="3"/>
  <c r="E499" i="3"/>
  <c r="K498" i="3"/>
  <c r="J498" i="3"/>
  <c r="I498" i="3"/>
  <c r="H498" i="3"/>
  <c r="G498" i="3"/>
  <c r="F498" i="3"/>
  <c r="E498" i="3"/>
  <c r="K497" i="3"/>
  <c r="J497" i="3"/>
  <c r="I497" i="3"/>
  <c r="H497" i="3"/>
  <c r="G497" i="3"/>
  <c r="F497" i="3"/>
  <c r="E497" i="3"/>
  <c r="K496" i="3"/>
  <c r="J496" i="3"/>
  <c r="I496" i="3"/>
  <c r="H496" i="3"/>
  <c r="G496" i="3"/>
  <c r="F496" i="3"/>
  <c r="E496" i="3"/>
  <c r="K495" i="3"/>
  <c r="J495" i="3"/>
  <c r="I495" i="3"/>
  <c r="H495" i="3"/>
  <c r="G495" i="3"/>
  <c r="F495" i="3"/>
  <c r="E495" i="3"/>
  <c r="K494" i="3"/>
  <c r="J494" i="3"/>
  <c r="I494" i="3"/>
  <c r="H494" i="3"/>
  <c r="G494" i="3"/>
  <c r="F494" i="3"/>
  <c r="E494" i="3"/>
  <c r="K493" i="3"/>
  <c r="J493" i="3"/>
  <c r="I493" i="3"/>
  <c r="H493" i="3"/>
  <c r="G493" i="3"/>
  <c r="F493" i="3"/>
  <c r="E493" i="3"/>
  <c r="K492" i="3"/>
  <c r="J492" i="3"/>
  <c r="I492" i="3"/>
  <c r="H492" i="3"/>
  <c r="G492" i="3"/>
  <c r="F492" i="3"/>
  <c r="E492" i="3"/>
  <c r="K491" i="3"/>
  <c r="J491" i="3"/>
  <c r="I491" i="3"/>
  <c r="H491" i="3"/>
  <c r="G491" i="3"/>
  <c r="F491" i="3"/>
  <c r="E491" i="3"/>
  <c r="K490" i="3"/>
  <c r="J490" i="3"/>
  <c r="I490" i="3"/>
  <c r="H490" i="3"/>
  <c r="G490" i="3"/>
  <c r="F490" i="3"/>
  <c r="E490" i="3"/>
  <c r="K489" i="3"/>
  <c r="J489" i="3"/>
  <c r="I489" i="3"/>
  <c r="H489" i="3"/>
  <c r="G489" i="3"/>
  <c r="F489" i="3"/>
  <c r="E489" i="3"/>
  <c r="K488" i="3"/>
  <c r="J488" i="3"/>
  <c r="I488" i="3"/>
  <c r="H488" i="3"/>
  <c r="G488" i="3"/>
  <c r="F488" i="3"/>
  <c r="E488" i="3"/>
  <c r="K487" i="3"/>
  <c r="J487" i="3"/>
  <c r="I487" i="3"/>
  <c r="H487" i="3"/>
  <c r="G487" i="3"/>
  <c r="F487" i="3"/>
  <c r="E487" i="3"/>
  <c r="K486" i="3"/>
  <c r="J486" i="3"/>
  <c r="I486" i="3"/>
  <c r="H486" i="3"/>
  <c r="G486" i="3"/>
  <c r="F486" i="3"/>
  <c r="E486" i="3"/>
  <c r="K485" i="3"/>
  <c r="J485" i="3"/>
  <c r="I485" i="3"/>
  <c r="H485" i="3"/>
  <c r="G485" i="3"/>
  <c r="F485" i="3"/>
  <c r="E485" i="3"/>
  <c r="K484" i="3"/>
  <c r="J484" i="3"/>
  <c r="I484" i="3"/>
  <c r="H484" i="3"/>
  <c r="G484" i="3"/>
  <c r="F484" i="3"/>
  <c r="E484" i="3"/>
  <c r="K483" i="3"/>
  <c r="J483" i="3"/>
  <c r="I483" i="3"/>
  <c r="H483" i="3"/>
  <c r="G483" i="3"/>
  <c r="F483" i="3"/>
  <c r="E483" i="3"/>
  <c r="K482" i="3"/>
  <c r="J482" i="3"/>
  <c r="I482" i="3"/>
  <c r="H482" i="3"/>
  <c r="G482" i="3"/>
  <c r="F482" i="3"/>
  <c r="E482" i="3"/>
  <c r="K481" i="3"/>
  <c r="J481" i="3"/>
  <c r="I481" i="3"/>
  <c r="H481" i="3"/>
  <c r="G481" i="3"/>
  <c r="F481" i="3"/>
  <c r="E481" i="3"/>
  <c r="K480" i="3"/>
  <c r="J480" i="3"/>
  <c r="I480" i="3"/>
  <c r="H480" i="3"/>
  <c r="G480" i="3"/>
  <c r="F480" i="3"/>
  <c r="E480" i="3"/>
  <c r="K479" i="3"/>
  <c r="J479" i="3"/>
  <c r="I479" i="3"/>
  <c r="H479" i="3"/>
  <c r="G479" i="3"/>
  <c r="F479" i="3"/>
  <c r="E479" i="3"/>
  <c r="K478" i="3"/>
  <c r="J478" i="3"/>
  <c r="I478" i="3"/>
  <c r="H478" i="3"/>
  <c r="G478" i="3"/>
  <c r="F478" i="3"/>
  <c r="E478" i="3"/>
  <c r="K477" i="3"/>
  <c r="J477" i="3"/>
  <c r="I477" i="3"/>
  <c r="H477" i="3"/>
  <c r="G477" i="3"/>
  <c r="F477" i="3"/>
  <c r="E477" i="3"/>
  <c r="K476" i="3"/>
  <c r="J476" i="3"/>
  <c r="I476" i="3"/>
  <c r="H476" i="3"/>
  <c r="G476" i="3"/>
  <c r="F476" i="3"/>
  <c r="E476" i="3"/>
  <c r="K475" i="3"/>
  <c r="J475" i="3"/>
  <c r="I475" i="3"/>
  <c r="H475" i="3"/>
  <c r="G475" i="3"/>
  <c r="F475" i="3"/>
  <c r="E475" i="3"/>
  <c r="K474" i="3"/>
  <c r="J474" i="3"/>
  <c r="I474" i="3"/>
  <c r="H474" i="3"/>
  <c r="G474" i="3"/>
  <c r="F474" i="3"/>
  <c r="E474" i="3"/>
  <c r="K473" i="3"/>
  <c r="J473" i="3"/>
  <c r="I473" i="3"/>
  <c r="H473" i="3"/>
  <c r="G473" i="3"/>
  <c r="F473" i="3"/>
  <c r="E473" i="3"/>
  <c r="K472" i="3"/>
  <c r="J472" i="3"/>
  <c r="I472" i="3"/>
  <c r="H472" i="3"/>
  <c r="G472" i="3"/>
  <c r="F472" i="3"/>
  <c r="E472" i="3"/>
  <c r="K471" i="3"/>
  <c r="J471" i="3"/>
  <c r="I471" i="3"/>
  <c r="H471" i="3"/>
  <c r="G471" i="3"/>
  <c r="F471" i="3"/>
  <c r="E471" i="3"/>
  <c r="K470" i="3"/>
  <c r="J470" i="3"/>
  <c r="I470" i="3"/>
  <c r="H470" i="3"/>
  <c r="G470" i="3"/>
  <c r="F470" i="3"/>
  <c r="E470" i="3"/>
  <c r="K469" i="3"/>
  <c r="J469" i="3"/>
  <c r="I469" i="3"/>
  <c r="H469" i="3"/>
  <c r="G469" i="3"/>
  <c r="F469" i="3"/>
  <c r="E469" i="3"/>
  <c r="K468" i="3"/>
  <c r="J468" i="3"/>
  <c r="I468" i="3"/>
  <c r="H468" i="3"/>
  <c r="G468" i="3"/>
  <c r="F468" i="3"/>
  <c r="E468" i="3"/>
  <c r="K467" i="3"/>
  <c r="J467" i="3"/>
  <c r="I467" i="3"/>
  <c r="H467" i="3"/>
  <c r="G467" i="3"/>
  <c r="F467" i="3"/>
  <c r="E467" i="3"/>
  <c r="K466" i="3"/>
  <c r="J466" i="3"/>
  <c r="I466" i="3"/>
  <c r="H466" i="3"/>
  <c r="G466" i="3"/>
  <c r="F466" i="3"/>
  <c r="E466" i="3"/>
  <c r="K465" i="3"/>
  <c r="J465" i="3"/>
  <c r="I465" i="3"/>
  <c r="H465" i="3"/>
  <c r="G465" i="3"/>
  <c r="F465" i="3"/>
  <c r="E465" i="3"/>
  <c r="K464" i="3"/>
  <c r="J464" i="3"/>
  <c r="I464" i="3"/>
  <c r="H464" i="3"/>
  <c r="G464" i="3"/>
  <c r="F464" i="3"/>
  <c r="E464" i="3"/>
  <c r="K463" i="3"/>
  <c r="J463" i="3"/>
  <c r="I463" i="3"/>
  <c r="H463" i="3"/>
  <c r="G463" i="3"/>
  <c r="F463" i="3"/>
  <c r="E463" i="3"/>
  <c r="K462" i="3"/>
  <c r="J462" i="3"/>
  <c r="I462" i="3"/>
  <c r="H462" i="3"/>
  <c r="G462" i="3"/>
  <c r="F462" i="3"/>
  <c r="E462" i="3"/>
  <c r="K461" i="3"/>
  <c r="J461" i="3"/>
  <c r="I461" i="3"/>
  <c r="H461" i="3"/>
  <c r="G461" i="3"/>
  <c r="F461" i="3"/>
  <c r="E461" i="3"/>
  <c r="K460" i="3"/>
  <c r="J460" i="3"/>
  <c r="I460" i="3"/>
  <c r="H460" i="3"/>
  <c r="G460" i="3"/>
  <c r="F460" i="3"/>
  <c r="E460" i="3"/>
  <c r="K459" i="3"/>
  <c r="J459" i="3"/>
  <c r="I459" i="3"/>
  <c r="H459" i="3"/>
  <c r="G459" i="3"/>
  <c r="F459" i="3"/>
  <c r="E459" i="3"/>
  <c r="K458" i="3"/>
  <c r="J458" i="3"/>
  <c r="I458" i="3"/>
  <c r="H458" i="3"/>
  <c r="G458" i="3"/>
  <c r="F458" i="3"/>
  <c r="E458" i="3"/>
  <c r="K457" i="3"/>
  <c r="J457" i="3"/>
  <c r="I457" i="3"/>
  <c r="H457" i="3"/>
  <c r="G457" i="3"/>
  <c r="F457" i="3"/>
  <c r="E457" i="3"/>
  <c r="K456" i="3"/>
  <c r="J456" i="3"/>
  <c r="I456" i="3"/>
  <c r="H456" i="3"/>
  <c r="G456" i="3"/>
  <c r="F456" i="3"/>
  <c r="E456" i="3"/>
  <c r="K455" i="3"/>
  <c r="J455" i="3"/>
  <c r="I455" i="3"/>
  <c r="H455" i="3"/>
  <c r="G455" i="3"/>
  <c r="F455" i="3"/>
  <c r="E455" i="3"/>
  <c r="K454" i="3"/>
  <c r="J454" i="3"/>
  <c r="I454" i="3"/>
  <c r="H454" i="3"/>
  <c r="G454" i="3"/>
  <c r="F454" i="3"/>
  <c r="E454" i="3"/>
  <c r="K453" i="3"/>
  <c r="J453" i="3"/>
  <c r="I453" i="3"/>
  <c r="H453" i="3"/>
  <c r="G453" i="3"/>
  <c r="F453" i="3"/>
  <c r="E453" i="3"/>
  <c r="K452" i="3"/>
  <c r="J452" i="3"/>
  <c r="I452" i="3"/>
  <c r="H452" i="3"/>
  <c r="G452" i="3"/>
  <c r="F452" i="3"/>
  <c r="E452" i="3"/>
  <c r="K451" i="3"/>
  <c r="J451" i="3"/>
  <c r="I451" i="3"/>
  <c r="H451" i="3"/>
  <c r="G451" i="3"/>
  <c r="F451" i="3"/>
  <c r="E451" i="3"/>
  <c r="K450" i="3"/>
  <c r="J450" i="3"/>
  <c r="I450" i="3"/>
  <c r="H450" i="3"/>
  <c r="G450" i="3"/>
  <c r="F450" i="3"/>
  <c r="E450" i="3"/>
  <c r="K449" i="3"/>
  <c r="J449" i="3"/>
  <c r="I449" i="3"/>
  <c r="H449" i="3"/>
  <c r="G449" i="3"/>
  <c r="F449" i="3"/>
  <c r="E449" i="3"/>
  <c r="K448" i="3"/>
  <c r="J448" i="3"/>
  <c r="I448" i="3"/>
  <c r="H448" i="3"/>
  <c r="G448" i="3"/>
  <c r="F448" i="3"/>
  <c r="E448" i="3"/>
  <c r="K447" i="3"/>
  <c r="J447" i="3"/>
  <c r="I447" i="3"/>
  <c r="H447" i="3"/>
  <c r="G447" i="3"/>
  <c r="F447" i="3"/>
  <c r="E447" i="3"/>
  <c r="K446" i="3"/>
  <c r="J446" i="3"/>
  <c r="I446" i="3"/>
  <c r="H446" i="3"/>
  <c r="G446" i="3"/>
  <c r="F446" i="3"/>
  <c r="E446" i="3"/>
  <c r="K445" i="3"/>
  <c r="J445" i="3"/>
  <c r="I445" i="3"/>
  <c r="H445" i="3"/>
  <c r="G445" i="3"/>
  <c r="F445" i="3"/>
  <c r="E445" i="3"/>
  <c r="K444" i="3"/>
  <c r="J444" i="3"/>
  <c r="I444" i="3"/>
  <c r="H444" i="3"/>
  <c r="G444" i="3"/>
  <c r="F444" i="3"/>
  <c r="E444" i="3"/>
  <c r="K443" i="3"/>
  <c r="J443" i="3"/>
  <c r="I443" i="3"/>
  <c r="H443" i="3"/>
  <c r="G443" i="3"/>
  <c r="F443" i="3"/>
  <c r="E443" i="3"/>
  <c r="K442" i="3"/>
  <c r="J442" i="3"/>
  <c r="I442" i="3"/>
  <c r="H442" i="3"/>
  <c r="G442" i="3"/>
  <c r="F442" i="3"/>
  <c r="E442" i="3"/>
  <c r="K441" i="3"/>
  <c r="J441" i="3"/>
  <c r="I441" i="3"/>
  <c r="H441" i="3"/>
  <c r="G441" i="3"/>
  <c r="F441" i="3"/>
  <c r="E441" i="3"/>
  <c r="K440" i="3"/>
  <c r="J440" i="3"/>
  <c r="I440" i="3"/>
  <c r="H440" i="3"/>
  <c r="G440" i="3"/>
  <c r="F440" i="3"/>
  <c r="E440" i="3"/>
  <c r="K439" i="3"/>
  <c r="J439" i="3"/>
  <c r="I439" i="3"/>
  <c r="H439" i="3"/>
  <c r="G439" i="3"/>
  <c r="F439" i="3"/>
  <c r="E439" i="3"/>
  <c r="K438" i="3"/>
  <c r="J438" i="3"/>
  <c r="I438" i="3"/>
  <c r="H438" i="3"/>
  <c r="G438" i="3"/>
  <c r="F438" i="3"/>
  <c r="E438" i="3"/>
  <c r="K437" i="3"/>
  <c r="J437" i="3"/>
  <c r="I437" i="3"/>
  <c r="H437" i="3"/>
  <c r="G437" i="3"/>
  <c r="F437" i="3"/>
  <c r="E437" i="3"/>
  <c r="K436" i="3"/>
  <c r="J436" i="3"/>
  <c r="I436" i="3"/>
  <c r="H436" i="3"/>
  <c r="G436" i="3"/>
  <c r="F436" i="3"/>
  <c r="E436" i="3"/>
  <c r="K435" i="3"/>
  <c r="J435" i="3"/>
  <c r="I435" i="3"/>
  <c r="H435" i="3"/>
  <c r="G435" i="3"/>
  <c r="F435" i="3"/>
  <c r="E435" i="3"/>
  <c r="K434" i="3"/>
  <c r="J434" i="3"/>
  <c r="I434" i="3"/>
  <c r="H434" i="3"/>
  <c r="G434" i="3"/>
  <c r="F434" i="3"/>
  <c r="E434" i="3"/>
  <c r="K433" i="3"/>
  <c r="J433" i="3"/>
  <c r="I433" i="3"/>
  <c r="H433" i="3"/>
  <c r="G433" i="3"/>
  <c r="F433" i="3"/>
  <c r="E433" i="3"/>
  <c r="K432" i="3"/>
  <c r="J432" i="3"/>
  <c r="I432" i="3"/>
  <c r="H432" i="3"/>
  <c r="G432" i="3"/>
  <c r="F432" i="3"/>
  <c r="E432" i="3"/>
  <c r="K431" i="3"/>
  <c r="J431" i="3"/>
  <c r="I431" i="3"/>
  <c r="H431" i="3"/>
  <c r="G431" i="3"/>
  <c r="F431" i="3"/>
  <c r="E431" i="3"/>
  <c r="K430" i="3"/>
  <c r="J430" i="3"/>
  <c r="I430" i="3"/>
  <c r="H430" i="3"/>
  <c r="G430" i="3"/>
  <c r="F430" i="3"/>
  <c r="E430" i="3"/>
  <c r="K429" i="3"/>
  <c r="J429" i="3"/>
  <c r="I429" i="3"/>
  <c r="H429" i="3"/>
  <c r="G429" i="3"/>
  <c r="F429" i="3"/>
  <c r="E429" i="3"/>
  <c r="K428" i="3"/>
  <c r="J428" i="3"/>
  <c r="I428" i="3"/>
  <c r="H428" i="3"/>
  <c r="G428" i="3"/>
  <c r="F428" i="3"/>
  <c r="E428" i="3"/>
  <c r="K427" i="3"/>
  <c r="J427" i="3"/>
  <c r="I427" i="3"/>
  <c r="H427" i="3"/>
  <c r="G427" i="3"/>
  <c r="F427" i="3"/>
  <c r="E427" i="3"/>
  <c r="K426" i="3"/>
  <c r="J426" i="3"/>
  <c r="I426" i="3"/>
  <c r="H426" i="3"/>
  <c r="G426" i="3"/>
  <c r="F426" i="3"/>
  <c r="E426" i="3"/>
  <c r="K425" i="3"/>
  <c r="J425" i="3"/>
  <c r="I425" i="3"/>
  <c r="H425" i="3"/>
  <c r="G425" i="3"/>
  <c r="F425" i="3"/>
  <c r="E425" i="3"/>
  <c r="K424" i="3"/>
  <c r="J424" i="3"/>
  <c r="I424" i="3"/>
  <c r="H424" i="3"/>
  <c r="G424" i="3"/>
  <c r="F424" i="3"/>
  <c r="E424" i="3"/>
  <c r="K423" i="3"/>
  <c r="J423" i="3"/>
  <c r="I423" i="3"/>
  <c r="H423" i="3"/>
  <c r="G423" i="3"/>
  <c r="F423" i="3"/>
  <c r="E423" i="3"/>
  <c r="K422" i="3"/>
  <c r="J422" i="3"/>
  <c r="I422" i="3"/>
  <c r="H422" i="3"/>
  <c r="G422" i="3"/>
  <c r="F422" i="3"/>
  <c r="E422" i="3"/>
  <c r="K421" i="3"/>
  <c r="J421" i="3"/>
  <c r="I421" i="3"/>
  <c r="H421" i="3"/>
  <c r="G421" i="3"/>
  <c r="F421" i="3"/>
  <c r="E421" i="3"/>
  <c r="K420" i="3"/>
  <c r="J420" i="3"/>
  <c r="I420" i="3"/>
  <c r="H420" i="3"/>
  <c r="G420" i="3"/>
  <c r="F420" i="3"/>
  <c r="E420" i="3"/>
  <c r="K419" i="3"/>
  <c r="J419" i="3"/>
  <c r="I419" i="3"/>
  <c r="H419" i="3"/>
  <c r="G419" i="3"/>
  <c r="F419" i="3"/>
  <c r="E419" i="3"/>
  <c r="K418" i="3"/>
  <c r="J418" i="3"/>
  <c r="I418" i="3"/>
  <c r="H418" i="3"/>
  <c r="G418" i="3"/>
  <c r="F418" i="3"/>
  <c r="E418" i="3"/>
  <c r="K417" i="3"/>
  <c r="J417" i="3"/>
  <c r="I417" i="3"/>
  <c r="H417" i="3"/>
  <c r="G417" i="3"/>
  <c r="F417" i="3"/>
  <c r="E417" i="3"/>
  <c r="K416" i="3"/>
  <c r="J416" i="3"/>
  <c r="I416" i="3"/>
  <c r="H416" i="3"/>
  <c r="G416" i="3"/>
  <c r="F416" i="3"/>
  <c r="E416" i="3"/>
  <c r="K415" i="3"/>
  <c r="J415" i="3"/>
  <c r="I415" i="3"/>
  <c r="H415" i="3"/>
  <c r="G415" i="3"/>
  <c r="F415" i="3"/>
  <c r="E415" i="3"/>
  <c r="K414" i="3"/>
  <c r="J414" i="3"/>
  <c r="I414" i="3"/>
  <c r="H414" i="3"/>
  <c r="G414" i="3"/>
  <c r="F414" i="3"/>
  <c r="E414" i="3"/>
  <c r="K413" i="3"/>
  <c r="J413" i="3"/>
  <c r="I413" i="3"/>
  <c r="H413" i="3"/>
  <c r="G413" i="3"/>
  <c r="F413" i="3"/>
  <c r="E413" i="3"/>
  <c r="K412" i="3"/>
  <c r="J412" i="3"/>
  <c r="I412" i="3"/>
  <c r="H412" i="3"/>
  <c r="G412" i="3"/>
  <c r="F412" i="3"/>
  <c r="E412" i="3"/>
  <c r="K411" i="3"/>
  <c r="J411" i="3"/>
  <c r="I411" i="3"/>
  <c r="H411" i="3"/>
  <c r="G411" i="3"/>
  <c r="F411" i="3"/>
  <c r="E411" i="3"/>
  <c r="K410" i="3"/>
  <c r="J410" i="3"/>
  <c r="I410" i="3"/>
  <c r="H410" i="3"/>
  <c r="G410" i="3"/>
  <c r="F410" i="3"/>
  <c r="E410" i="3"/>
  <c r="K409" i="3"/>
  <c r="J409" i="3"/>
  <c r="I409" i="3"/>
  <c r="H409" i="3"/>
  <c r="G409" i="3"/>
  <c r="F409" i="3"/>
  <c r="E409" i="3"/>
  <c r="K408" i="3"/>
  <c r="J408" i="3"/>
  <c r="I408" i="3"/>
  <c r="H408" i="3"/>
  <c r="G408" i="3"/>
  <c r="F408" i="3"/>
  <c r="E408" i="3"/>
  <c r="K407" i="3"/>
  <c r="J407" i="3"/>
  <c r="I407" i="3"/>
  <c r="H407" i="3"/>
  <c r="G407" i="3"/>
  <c r="F407" i="3"/>
  <c r="E407" i="3"/>
  <c r="K406" i="3"/>
  <c r="J406" i="3"/>
  <c r="I406" i="3"/>
  <c r="H406" i="3"/>
  <c r="G406" i="3"/>
  <c r="F406" i="3"/>
  <c r="E406" i="3"/>
  <c r="K405" i="3"/>
  <c r="J405" i="3"/>
  <c r="I405" i="3"/>
  <c r="H405" i="3"/>
  <c r="G405" i="3"/>
  <c r="F405" i="3"/>
  <c r="E405" i="3"/>
  <c r="K404" i="3"/>
  <c r="J404" i="3"/>
  <c r="I404" i="3"/>
  <c r="H404" i="3"/>
  <c r="G404" i="3"/>
  <c r="F404" i="3"/>
  <c r="E404" i="3"/>
  <c r="K403" i="3"/>
  <c r="J403" i="3"/>
  <c r="I403" i="3"/>
  <c r="H403" i="3"/>
  <c r="G403" i="3"/>
  <c r="F403" i="3"/>
  <c r="E403" i="3"/>
  <c r="K402" i="3"/>
  <c r="J402" i="3"/>
  <c r="I402" i="3"/>
  <c r="H402" i="3"/>
  <c r="G402" i="3"/>
  <c r="F402" i="3"/>
  <c r="E402" i="3"/>
  <c r="K401" i="3"/>
  <c r="J401" i="3"/>
  <c r="I401" i="3"/>
  <c r="H401" i="3"/>
  <c r="G401" i="3"/>
  <c r="F401" i="3"/>
  <c r="E401" i="3"/>
  <c r="K400" i="3"/>
  <c r="J400" i="3"/>
  <c r="I400" i="3"/>
  <c r="H400" i="3"/>
  <c r="G400" i="3"/>
  <c r="F400" i="3"/>
  <c r="E400" i="3"/>
  <c r="K399" i="3"/>
  <c r="J399" i="3"/>
  <c r="I399" i="3"/>
  <c r="H399" i="3"/>
  <c r="G399" i="3"/>
  <c r="F399" i="3"/>
  <c r="E399" i="3"/>
  <c r="K398" i="3"/>
  <c r="J398" i="3"/>
  <c r="I398" i="3"/>
  <c r="H398" i="3"/>
  <c r="G398" i="3"/>
  <c r="F398" i="3"/>
  <c r="E398" i="3"/>
  <c r="K397" i="3"/>
  <c r="J397" i="3"/>
  <c r="I397" i="3"/>
  <c r="H397" i="3"/>
  <c r="G397" i="3"/>
  <c r="F397" i="3"/>
  <c r="E397" i="3"/>
  <c r="K396" i="3"/>
  <c r="J396" i="3"/>
  <c r="I396" i="3"/>
  <c r="H396" i="3"/>
  <c r="G396" i="3"/>
  <c r="F396" i="3"/>
  <c r="E396" i="3"/>
  <c r="K395" i="3"/>
  <c r="J395" i="3"/>
  <c r="I395" i="3"/>
  <c r="H395" i="3"/>
  <c r="G395" i="3"/>
  <c r="F395" i="3"/>
  <c r="E395" i="3"/>
  <c r="K394" i="3"/>
  <c r="J394" i="3"/>
  <c r="I394" i="3"/>
  <c r="H394" i="3"/>
  <c r="G394" i="3"/>
  <c r="F394" i="3"/>
  <c r="E394" i="3"/>
  <c r="K393" i="3"/>
  <c r="J393" i="3"/>
  <c r="I393" i="3"/>
  <c r="H393" i="3"/>
  <c r="G393" i="3"/>
  <c r="F393" i="3"/>
  <c r="E393" i="3"/>
  <c r="K392" i="3"/>
  <c r="J392" i="3"/>
  <c r="I392" i="3"/>
  <c r="H392" i="3"/>
  <c r="G392" i="3"/>
  <c r="F392" i="3"/>
  <c r="E392" i="3"/>
  <c r="K391" i="3"/>
  <c r="J391" i="3"/>
  <c r="I391" i="3"/>
  <c r="H391" i="3"/>
  <c r="G391" i="3"/>
  <c r="F391" i="3"/>
  <c r="E391" i="3"/>
  <c r="K390" i="3"/>
  <c r="J390" i="3"/>
  <c r="I390" i="3"/>
  <c r="H390" i="3"/>
  <c r="G390" i="3"/>
  <c r="F390" i="3"/>
  <c r="E390" i="3"/>
  <c r="K389" i="3"/>
  <c r="J389" i="3"/>
  <c r="I389" i="3"/>
  <c r="H389" i="3"/>
  <c r="G389" i="3"/>
  <c r="F389" i="3"/>
  <c r="E389" i="3"/>
  <c r="K388" i="3"/>
  <c r="J388" i="3"/>
  <c r="I388" i="3"/>
  <c r="H388" i="3"/>
  <c r="G388" i="3"/>
  <c r="F388" i="3"/>
  <c r="E388" i="3"/>
  <c r="K387" i="3"/>
  <c r="J387" i="3"/>
  <c r="I387" i="3"/>
  <c r="H387" i="3"/>
  <c r="G387" i="3"/>
  <c r="F387" i="3"/>
  <c r="E387" i="3"/>
  <c r="K386" i="3"/>
  <c r="J386" i="3"/>
  <c r="I386" i="3"/>
  <c r="H386" i="3"/>
  <c r="G386" i="3"/>
  <c r="F386" i="3"/>
  <c r="E386" i="3"/>
  <c r="K385" i="3"/>
  <c r="J385" i="3"/>
  <c r="I385" i="3"/>
  <c r="H385" i="3"/>
  <c r="G385" i="3"/>
  <c r="F385" i="3"/>
  <c r="E385" i="3"/>
  <c r="K384" i="3"/>
  <c r="J384" i="3"/>
  <c r="I384" i="3"/>
  <c r="H384" i="3"/>
  <c r="G384" i="3"/>
  <c r="F384" i="3"/>
  <c r="E384" i="3"/>
  <c r="K383" i="3"/>
  <c r="J383" i="3"/>
  <c r="I383" i="3"/>
  <c r="H383" i="3"/>
  <c r="G383" i="3"/>
  <c r="F383" i="3"/>
  <c r="E383" i="3"/>
  <c r="K382" i="3"/>
  <c r="J382" i="3"/>
  <c r="I382" i="3"/>
  <c r="H382" i="3"/>
  <c r="G382" i="3"/>
  <c r="F382" i="3"/>
  <c r="E382" i="3"/>
  <c r="K381" i="3"/>
  <c r="J381" i="3"/>
  <c r="I381" i="3"/>
  <c r="H381" i="3"/>
  <c r="G381" i="3"/>
  <c r="F381" i="3"/>
  <c r="E381" i="3"/>
  <c r="K380" i="3"/>
  <c r="J380" i="3"/>
  <c r="I380" i="3"/>
  <c r="H380" i="3"/>
  <c r="G380" i="3"/>
  <c r="F380" i="3"/>
  <c r="E380" i="3"/>
  <c r="K379" i="3"/>
  <c r="J379" i="3"/>
  <c r="I379" i="3"/>
  <c r="H379" i="3"/>
  <c r="G379" i="3"/>
  <c r="F379" i="3"/>
  <c r="E379" i="3"/>
  <c r="K378" i="3"/>
  <c r="J378" i="3"/>
  <c r="I378" i="3"/>
  <c r="H378" i="3"/>
  <c r="G378" i="3"/>
  <c r="F378" i="3"/>
  <c r="E378" i="3"/>
  <c r="K377" i="3"/>
  <c r="J377" i="3"/>
  <c r="I377" i="3"/>
  <c r="H377" i="3"/>
  <c r="G377" i="3"/>
  <c r="F377" i="3"/>
  <c r="E377" i="3"/>
  <c r="K376" i="3"/>
  <c r="J376" i="3"/>
  <c r="I376" i="3"/>
  <c r="H376" i="3"/>
  <c r="G376" i="3"/>
  <c r="F376" i="3"/>
  <c r="E376" i="3"/>
  <c r="K375" i="3"/>
  <c r="J375" i="3"/>
  <c r="I375" i="3"/>
  <c r="H375" i="3"/>
  <c r="G375" i="3"/>
  <c r="F375" i="3"/>
  <c r="E375" i="3"/>
  <c r="K374" i="3"/>
  <c r="J374" i="3"/>
  <c r="I374" i="3"/>
  <c r="H374" i="3"/>
  <c r="G374" i="3"/>
  <c r="F374" i="3"/>
  <c r="E374" i="3"/>
  <c r="K373" i="3"/>
  <c r="J373" i="3"/>
  <c r="I373" i="3"/>
  <c r="H373" i="3"/>
  <c r="G373" i="3"/>
  <c r="F373" i="3"/>
  <c r="E373" i="3"/>
  <c r="K372" i="3"/>
  <c r="J372" i="3"/>
  <c r="I372" i="3"/>
  <c r="H372" i="3"/>
  <c r="G372" i="3"/>
  <c r="F372" i="3"/>
  <c r="E372" i="3"/>
  <c r="K371" i="3"/>
  <c r="J371" i="3"/>
  <c r="I371" i="3"/>
  <c r="H371" i="3"/>
  <c r="G371" i="3"/>
  <c r="F371" i="3"/>
  <c r="E371" i="3"/>
  <c r="K370" i="3"/>
  <c r="J370" i="3"/>
  <c r="I370" i="3"/>
  <c r="H370" i="3"/>
  <c r="G370" i="3"/>
  <c r="F370" i="3"/>
  <c r="E370" i="3"/>
  <c r="K369" i="3"/>
  <c r="J369" i="3"/>
  <c r="I369" i="3"/>
  <c r="H369" i="3"/>
  <c r="G369" i="3"/>
  <c r="F369" i="3"/>
  <c r="E369" i="3"/>
  <c r="K368" i="3"/>
  <c r="J368" i="3"/>
  <c r="I368" i="3"/>
  <c r="H368" i="3"/>
  <c r="G368" i="3"/>
  <c r="F368" i="3"/>
  <c r="E368" i="3"/>
  <c r="K367" i="3"/>
  <c r="J367" i="3"/>
  <c r="I367" i="3"/>
  <c r="H367" i="3"/>
  <c r="G367" i="3"/>
  <c r="F367" i="3"/>
  <c r="E367" i="3"/>
  <c r="K366" i="3"/>
  <c r="J366" i="3"/>
  <c r="I366" i="3"/>
  <c r="H366" i="3"/>
  <c r="G366" i="3"/>
  <c r="F366" i="3"/>
  <c r="E366" i="3"/>
  <c r="K365" i="3"/>
  <c r="J365" i="3"/>
  <c r="I365" i="3"/>
  <c r="H365" i="3"/>
  <c r="G365" i="3"/>
  <c r="F365" i="3"/>
  <c r="E365" i="3"/>
  <c r="K364" i="3"/>
  <c r="J364" i="3"/>
  <c r="I364" i="3"/>
  <c r="H364" i="3"/>
  <c r="G364" i="3"/>
  <c r="F364" i="3"/>
  <c r="E364" i="3"/>
  <c r="K363" i="3"/>
  <c r="J363" i="3"/>
  <c r="I363" i="3"/>
  <c r="H363" i="3"/>
  <c r="G363" i="3"/>
  <c r="F363" i="3"/>
  <c r="E363" i="3"/>
  <c r="K362" i="3"/>
  <c r="J362" i="3"/>
  <c r="I362" i="3"/>
  <c r="H362" i="3"/>
  <c r="G362" i="3"/>
  <c r="F362" i="3"/>
  <c r="E362" i="3"/>
  <c r="K361" i="3"/>
  <c r="J361" i="3"/>
  <c r="I361" i="3"/>
  <c r="H361" i="3"/>
  <c r="G361" i="3"/>
  <c r="F361" i="3"/>
  <c r="E361" i="3"/>
  <c r="K360" i="3"/>
  <c r="J360" i="3"/>
  <c r="I360" i="3"/>
  <c r="H360" i="3"/>
  <c r="G360" i="3"/>
  <c r="F360" i="3"/>
  <c r="E360" i="3"/>
  <c r="K359" i="3"/>
  <c r="J359" i="3"/>
  <c r="I359" i="3"/>
  <c r="H359" i="3"/>
  <c r="G359" i="3"/>
  <c r="F359" i="3"/>
  <c r="E359" i="3"/>
  <c r="K358" i="3"/>
  <c r="J358" i="3"/>
  <c r="I358" i="3"/>
  <c r="H358" i="3"/>
  <c r="G358" i="3"/>
  <c r="F358" i="3"/>
  <c r="E358" i="3"/>
  <c r="K357" i="3"/>
  <c r="J357" i="3"/>
  <c r="I357" i="3"/>
  <c r="H357" i="3"/>
  <c r="G357" i="3"/>
  <c r="F357" i="3"/>
  <c r="E357" i="3"/>
  <c r="K356" i="3"/>
  <c r="J356" i="3"/>
  <c r="I356" i="3"/>
  <c r="H356" i="3"/>
  <c r="G356" i="3"/>
  <c r="F356" i="3"/>
  <c r="E356" i="3"/>
  <c r="K355" i="3"/>
  <c r="J355" i="3"/>
  <c r="I355" i="3"/>
  <c r="H355" i="3"/>
  <c r="G355" i="3"/>
  <c r="F355" i="3"/>
  <c r="E355" i="3"/>
  <c r="K354" i="3"/>
  <c r="J354" i="3"/>
  <c r="I354" i="3"/>
  <c r="H354" i="3"/>
  <c r="G354" i="3"/>
  <c r="F354" i="3"/>
  <c r="E354" i="3"/>
  <c r="K353" i="3"/>
  <c r="J353" i="3"/>
  <c r="I353" i="3"/>
  <c r="H353" i="3"/>
  <c r="G353" i="3"/>
  <c r="F353" i="3"/>
  <c r="E353" i="3"/>
  <c r="K352" i="3"/>
  <c r="J352" i="3"/>
  <c r="I352" i="3"/>
  <c r="H352" i="3"/>
  <c r="G352" i="3"/>
  <c r="F352" i="3"/>
  <c r="E352" i="3"/>
  <c r="K351" i="3"/>
  <c r="J351" i="3"/>
  <c r="I351" i="3"/>
  <c r="H351" i="3"/>
  <c r="G351" i="3"/>
  <c r="F351" i="3"/>
  <c r="E351" i="3"/>
  <c r="K350" i="3"/>
  <c r="J350" i="3"/>
  <c r="F350" i="3"/>
  <c r="K349" i="3"/>
  <c r="J349" i="3"/>
  <c r="F349" i="3"/>
  <c r="K348" i="3"/>
  <c r="J348" i="3"/>
  <c r="F348" i="3"/>
  <c r="K347" i="3"/>
  <c r="J347" i="3"/>
  <c r="F347" i="3"/>
  <c r="K346" i="3"/>
  <c r="J346" i="3"/>
  <c r="F346" i="3"/>
  <c r="K345" i="3"/>
  <c r="J345" i="3"/>
  <c r="F345" i="3"/>
  <c r="K344" i="3"/>
  <c r="J344" i="3"/>
  <c r="F344" i="3"/>
  <c r="E344" i="3"/>
  <c r="K343" i="3"/>
  <c r="J343" i="3"/>
  <c r="F343" i="3"/>
  <c r="K342" i="3"/>
  <c r="J342" i="3"/>
  <c r="F342" i="3"/>
  <c r="K341" i="3"/>
  <c r="J341" i="3"/>
  <c r="F341" i="3"/>
  <c r="K340" i="3"/>
  <c r="J340" i="3"/>
  <c r="F340" i="3"/>
  <c r="E340" i="3"/>
  <c r="K339" i="3"/>
  <c r="J339" i="3"/>
  <c r="F339" i="3"/>
  <c r="K338" i="3"/>
  <c r="J338" i="3"/>
  <c r="F338" i="3"/>
  <c r="K337" i="3"/>
  <c r="J337" i="3"/>
  <c r="F337" i="3"/>
  <c r="K336" i="3"/>
  <c r="J336" i="3"/>
  <c r="F336" i="3"/>
  <c r="K335" i="3"/>
  <c r="J335" i="3"/>
  <c r="F335" i="3"/>
  <c r="K334" i="3"/>
  <c r="J334" i="3"/>
  <c r="F334" i="3"/>
  <c r="K333" i="3"/>
  <c r="J333" i="3"/>
  <c r="F333" i="3"/>
  <c r="K332" i="3"/>
  <c r="J332" i="3"/>
  <c r="F332" i="3"/>
  <c r="K331" i="3"/>
  <c r="J331" i="3"/>
  <c r="F331" i="3"/>
  <c r="K330" i="3"/>
  <c r="J330" i="3"/>
  <c r="F330" i="3"/>
  <c r="K329" i="3"/>
  <c r="J329" i="3"/>
  <c r="F329" i="3"/>
  <c r="K328" i="3"/>
  <c r="J328" i="3"/>
  <c r="F328" i="3"/>
  <c r="K327" i="3"/>
  <c r="J327" i="3"/>
  <c r="F327" i="3"/>
  <c r="K326" i="3"/>
  <c r="J326" i="3"/>
  <c r="F326" i="3"/>
  <c r="K325" i="3"/>
  <c r="J325" i="3"/>
  <c r="F325" i="3"/>
  <c r="K324" i="3"/>
  <c r="J324" i="3"/>
  <c r="F324" i="3"/>
  <c r="K323" i="3"/>
  <c r="J323" i="3"/>
  <c r="F323" i="3"/>
  <c r="K322" i="3"/>
  <c r="J322" i="3"/>
  <c r="F322" i="3"/>
  <c r="K321" i="3"/>
  <c r="J321" i="3"/>
  <c r="F321" i="3"/>
  <c r="K320" i="3"/>
  <c r="J320" i="3"/>
  <c r="F320" i="3"/>
  <c r="K319" i="3"/>
  <c r="J319" i="3"/>
  <c r="F319" i="3"/>
  <c r="J318" i="3"/>
  <c r="F318" i="3"/>
  <c r="J317" i="3"/>
  <c r="F317" i="3"/>
  <c r="J316" i="3"/>
  <c r="F316" i="3"/>
  <c r="J315" i="3"/>
  <c r="F315" i="3"/>
  <c r="J314" i="3"/>
  <c r="F314" i="3"/>
  <c r="J313" i="3"/>
  <c r="F313" i="3"/>
  <c r="J312" i="3"/>
  <c r="F312" i="3"/>
  <c r="J311" i="3"/>
  <c r="F311" i="3"/>
  <c r="J310" i="3"/>
  <c r="F310" i="3"/>
  <c r="J309" i="3"/>
  <c r="F309" i="3"/>
  <c r="J308" i="3"/>
  <c r="F308" i="3"/>
  <c r="J307" i="3"/>
  <c r="F307" i="3"/>
  <c r="E307" i="3" s="1"/>
  <c r="J306" i="3"/>
  <c r="F306" i="3"/>
  <c r="J305" i="3"/>
  <c r="F305" i="3"/>
  <c r="J304" i="3"/>
  <c r="F304" i="3"/>
  <c r="J303" i="3"/>
  <c r="F303" i="3"/>
  <c r="J302" i="3"/>
  <c r="F302" i="3"/>
  <c r="J301" i="3"/>
  <c r="F301" i="3"/>
  <c r="J300" i="3"/>
  <c r="F300" i="3"/>
  <c r="J299" i="3"/>
  <c r="F299" i="3"/>
  <c r="J298" i="3"/>
  <c r="F298" i="3"/>
  <c r="J297" i="3"/>
  <c r="F297" i="3"/>
  <c r="J296" i="3"/>
  <c r="F296" i="3"/>
  <c r="J295" i="3"/>
  <c r="F295" i="3"/>
  <c r="J294" i="3"/>
  <c r="F294" i="3"/>
  <c r="J293" i="3"/>
  <c r="F293" i="3"/>
  <c r="J292" i="3"/>
  <c r="F292" i="3"/>
  <c r="J291" i="3"/>
  <c r="F291" i="3"/>
  <c r="J290" i="3"/>
  <c r="F290" i="3"/>
  <c r="J289" i="3"/>
  <c r="F289" i="3"/>
  <c r="J288" i="3"/>
  <c r="F288" i="3"/>
  <c r="J287" i="3"/>
  <c r="F287" i="3"/>
  <c r="J286" i="3"/>
  <c r="F286" i="3"/>
  <c r="J285" i="3"/>
  <c r="F285" i="3"/>
  <c r="J284" i="3"/>
  <c r="F284" i="3"/>
  <c r="J283" i="3"/>
  <c r="F283" i="3"/>
  <c r="J282" i="3"/>
  <c r="F282" i="3"/>
  <c r="J281" i="3"/>
  <c r="F281" i="3"/>
  <c r="J280" i="3"/>
  <c r="F280" i="3"/>
  <c r="J279" i="3"/>
  <c r="F279" i="3"/>
  <c r="J278" i="3"/>
  <c r="F278" i="3"/>
  <c r="J277" i="3"/>
  <c r="F277" i="3"/>
  <c r="J276" i="3"/>
  <c r="F276" i="3"/>
  <c r="J275" i="3"/>
  <c r="F275" i="3"/>
  <c r="J274" i="3"/>
  <c r="F274" i="3"/>
  <c r="E274" i="3" s="1"/>
  <c r="J273" i="3"/>
  <c r="F273" i="3"/>
  <c r="J272" i="3"/>
  <c r="F272" i="3"/>
  <c r="J271" i="3"/>
  <c r="F271" i="3"/>
  <c r="J270" i="3"/>
  <c r="F270" i="3"/>
  <c r="E270" i="3"/>
  <c r="J269" i="3"/>
  <c r="F269" i="3"/>
  <c r="J268" i="3"/>
  <c r="F268" i="3"/>
  <c r="J267" i="3"/>
  <c r="F267" i="3"/>
  <c r="J266" i="3"/>
  <c r="F266" i="3"/>
  <c r="J265" i="3"/>
  <c r="F265" i="3"/>
  <c r="J264" i="3"/>
  <c r="F264" i="3"/>
  <c r="J263" i="3"/>
  <c r="F263" i="3"/>
  <c r="J262" i="3"/>
  <c r="F262" i="3"/>
  <c r="J261" i="3"/>
  <c r="F261" i="3"/>
  <c r="J260" i="3"/>
  <c r="F260" i="3"/>
  <c r="J259" i="3"/>
  <c r="F259" i="3"/>
  <c r="J258" i="3"/>
  <c r="F258" i="3"/>
  <c r="J257" i="3"/>
  <c r="F257" i="3"/>
  <c r="J256" i="3"/>
  <c r="F256" i="3"/>
  <c r="J255" i="3"/>
  <c r="F255" i="3"/>
  <c r="J254" i="3"/>
  <c r="F254" i="3"/>
  <c r="J253" i="3"/>
  <c r="F253" i="3"/>
  <c r="J252" i="3"/>
  <c r="F252" i="3"/>
  <c r="J251" i="3"/>
  <c r="F251" i="3"/>
  <c r="J250" i="3"/>
  <c r="F250" i="3"/>
  <c r="J249" i="3"/>
  <c r="F249" i="3"/>
  <c r="J248" i="3"/>
  <c r="F248" i="3"/>
  <c r="J247" i="3"/>
  <c r="F247" i="3"/>
  <c r="E247" i="3" s="1"/>
  <c r="J246" i="3"/>
  <c r="F246" i="3"/>
  <c r="E246" i="3" s="1"/>
  <c r="J245" i="3"/>
  <c r="F245" i="3"/>
  <c r="J244" i="3"/>
  <c r="F244" i="3"/>
  <c r="J243" i="3"/>
  <c r="F243" i="3"/>
  <c r="E243" i="3" s="1"/>
  <c r="J242" i="3"/>
  <c r="F242" i="3"/>
  <c r="J241" i="3"/>
  <c r="F241" i="3"/>
  <c r="J240" i="3"/>
  <c r="F240" i="3"/>
  <c r="J239" i="3"/>
  <c r="F239" i="3"/>
  <c r="J238" i="3"/>
  <c r="F238" i="3"/>
  <c r="E238" i="3" s="1"/>
  <c r="J237" i="3"/>
  <c r="F237" i="3"/>
  <c r="J236" i="3"/>
  <c r="F236" i="3"/>
  <c r="J235" i="3"/>
  <c r="F235" i="3"/>
  <c r="J234" i="3"/>
  <c r="F234" i="3"/>
  <c r="J233" i="3"/>
  <c r="F233" i="3"/>
  <c r="E233" i="3"/>
  <c r="J232" i="3"/>
  <c r="F232" i="3"/>
  <c r="J231" i="3"/>
  <c r="F231" i="3"/>
  <c r="J230" i="3"/>
  <c r="F230" i="3"/>
  <c r="J229" i="3"/>
  <c r="F229" i="3"/>
  <c r="J228" i="3"/>
  <c r="F228" i="3"/>
  <c r="J227" i="3"/>
  <c r="F227" i="3"/>
  <c r="E227" i="3" s="1"/>
  <c r="J226" i="3"/>
  <c r="F226" i="3"/>
  <c r="J225" i="3"/>
  <c r="F225" i="3"/>
  <c r="J224" i="3"/>
  <c r="F224" i="3"/>
  <c r="J223" i="3"/>
  <c r="F223" i="3"/>
  <c r="J222" i="3"/>
  <c r="F222" i="3"/>
  <c r="E222" i="3" s="1"/>
  <c r="J221" i="3"/>
  <c r="F221" i="3"/>
  <c r="J220" i="3"/>
  <c r="F220" i="3"/>
  <c r="J219" i="3"/>
  <c r="F219" i="3"/>
  <c r="J218" i="3"/>
  <c r="F218" i="3"/>
  <c r="J217" i="3"/>
  <c r="F217" i="3"/>
  <c r="E217" i="3"/>
  <c r="J216" i="3"/>
  <c r="F216" i="3"/>
  <c r="J215" i="3"/>
  <c r="F215" i="3"/>
  <c r="J214" i="3"/>
  <c r="F214" i="3"/>
  <c r="J213" i="3"/>
  <c r="F213" i="3"/>
  <c r="J212" i="3"/>
  <c r="F212" i="3"/>
  <c r="J211" i="3"/>
  <c r="F211" i="3"/>
  <c r="E211" i="3" s="1"/>
  <c r="J210" i="3"/>
  <c r="F210" i="3"/>
  <c r="J209" i="3"/>
  <c r="F209" i="3"/>
  <c r="J208" i="3"/>
  <c r="F208" i="3"/>
  <c r="J207" i="3"/>
  <c r="F207" i="3"/>
  <c r="J206" i="3"/>
  <c r="F206" i="3"/>
  <c r="E206" i="3" s="1"/>
  <c r="J205" i="3"/>
  <c r="F205" i="3"/>
  <c r="J204" i="3"/>
  <c r="F204" i="3"/>
  <c r="J203" i="3"/>
  <c r="F203" i="3"/>
  <c r="J202" i="3"/>
  <c r="F202" i="3"/>
  <c r="J201" i="3"/>
  <c r="F201" i="3"/>
  <c r="E201" i="3"/>
  <c r="J200" i="3"/>
  <c r="F200" i="3"/>
  <c r="J199" i="3"/>
  <c r="F199" i="3"/>
  <c r="J198" i="3"/>
  <c r="F198" i="3"/>
  <c r="J197" i="3"/>
  <c r="F197" i="3"/>
  <c r="J196" i="3"/>
  <c r="F196" i="3"/>
  <c r="J195" i="3"/>
  <c r="F195" i="3"/>
  <c r="E195" i="3" s="1"/>
  <c r="J194" i="3"/>
  <c r="F194" i="3"/>
  <c r="J193" i="3"/>
  <c r="F193" i="3"/>
  <c r="J192" i="3"/>
  <c r="F192" i="3"/>
  <c r="J191" i="3"/>
  <c r="F191" i="3"/>
  <c r="J190" i="3"/>
  <c r="F190" i="3"/>
  <c r="E190" i="3" s="1"/>
  <c r="J189" i="3"/>
  <c r="F189" i="3"/>
  <c r="J188" i="3"/>
  <c r="F188" i="3"/>
  <c r="J187" i="3"/>
  <c r="F187" i="3"/>
  <c r="J186" i="3"/>
  <c r="F186" i="3"/>
  <c r="J185" i="3"/>
  <c r="F185" i="3"/>
  <c r="E185" i="3"/>
  <c r="J184" i="3"/>
  <c r="F184" i="3"/>
  <c r="J183" i="3"/>
  <c r="F183" i="3"/>
  <c r="J182" i="3"/>
  <c r="F182" i="3"/>
  <c r="J181" i="3"/>
  <c r="F181" i="3"/>
  <c r="J180" i="3"/>
  <c r="F180" i="3"/>
  <c r="J179" i="3"/>
  <c r="F179" i="3"/>
  <c r="J178" i="3"/>
  <c r="F178" i="3"/>
  <c r="J177" i="3"/>
  <c r="F177" i="3"/>
  <c r="J176" i="3"/>
  <c r="F176" i="3"/>
  <c r="J175" i="3"/>
  <c r="F175" i="3"/>
  <c r="J174" i="3"/>
  <c r="F174" i="3"/>
  <c r="J173" i="3"/>
  <c r="F173" i="3"/>
  <c r="J172" i="3"/>
  <c r="F172" i="3"/>
  <c r="J171" i="3"/>
  <c r="F171" i="3"/>
  <c r="J170" i="3"/>
  <c r="F170" i="3"/>
  <c r="J169" i="3"/>
  <c r="F169" i="3"/>
  <c r="J168" i="3"/>
  <c r="F168" i="3"/>
  <c r="J167" i="3"/>
  <c r="F167" i="3"/>
  <c r="J166" i="3"/>
  <c r="F166" i="3"/>
  <c r="J165" i="3"/>
  <c r="F165" i="3"/>
  <c r="J164" i="3"/>
  <c r="F164" i="3"/>
  <c r="J163" i="3"/>
  <c r="F163" i="3"/>
  <c r="J162" i="3"/>
  <c r="F162" i="3"/>
  <c r="J161" i="3"/>
  <c r="F161" i="3"/>
  <c r="J160" i="3"/>
  <c r="F160" i="3"/>
  <c r="J159" i="3"/>
  <c r="F159" i="3"/>
  <c r="J158" i="3"/>
  <c r="F158" i="3"/>
  <c r="J157" i="3"/>
  <c r="F157" i="3"/>
  <c r="J156" i="3"/>
  <c r="F156" i="3"/>
  <c r="J155" i="3"/>
  <c r="F155" i="3"/>
  <c r="J154" i="3"/>
  <c r="F154" i="3"/>
  <c r="J153" i="3"/>
  <c r="F153" i="3"/>
  <c r="J152" i="3"/>
  <c r="F152" i="3"/>
  <c r="J151" i="3"/>
  <c r="F151" i="3"/>
  <c r="J150" i="3"/>
  <c r="F150" i="3"/>
  <c r="J149" i="3"/>
  <c r="F149" i="3"/>
  <c r="J148" i="3"/>
  <c r="F148" i="3"/>
  <c r="J147" i="3"/>
  <c r="F147" i="3"/>
  <c r="J146" i="3"/>
  <c r="F146" i="3"/>
  <c r="J145" i="3"/>
  <c r="F145" i="3"/>
  <c r="J144" i="3"/>
  <c r="F144" i="3"/>
  <c r="J143" i="3"/>
  <c r="F143" i="3"/>
  <c r="J142" i="3"/>
  <c r="F142" i="3"/>
  <c r="J141" i="3"/>
  <c r="F141" i="3"/>
  <c r="J140" i="3"/>
  <c r="F140" i="3"/>
  <c r="J139" i="3"/>
  <c r="F139" i="3"/>
  <c r="J138" i="3"/>
  <c r="F138" i="3"/>
  <c r="J137" i="3"/>
  <c r="F137" i="3"/>
  <c r="J136" i="3"/>
  <c r="F136" i="3"/>
  <c r="J135" i="3"/>
  <c r="F135" i="3"/>
  <c r="J134" i="3"/>
  <c r="F134" i="3"/>
  <c r="J133" i="3"/>
  <c r="F133" i="3"/>
  <c r="J132" i="3"/>
  <c r="F132" i="3"/>
  <c r="J131" i="3"/>
  <c r="F131" i="3"/>
  <c r="J130" i="3"/>
  <c r="F130" i="3"/>
  <c r="J129" i="3"/>
  <c r="F129" i="3"/>
  <c r="J128" i="3"/>
  <c r="F128" i="3"/>
  <c r="J127" i="3"/>
  <c r="F127" i="3"/>
  <c r="J126" i="3"/>
  <c r="F126" i="3"/>
  <c r="J125" i="3"/>
  <c r="F125" i="3"/>
  <c r="J124" i="3"/>
  <c r="F124" i="3"/>
  <c r="J123" i="3"/>
  <c r="F123" i="3"/>
  <c r="J122" i="3"/>
  <c r="F122" i="3"/>
  <c r="J121" i="3"/>
  <c r="F121" i="3"/>
  <c r="J120" i="3"/>
  <c r="F120" i="3"/>
  <c r="J119" i="3"/>
  <c r="F119" i="3"/>
  <c r="J118" i="3"/>
  <c r="F118" i="3"/>
  <c r="J117" i="3"/>
  <c r="F117" i="3"/>
  <c r="J116" i="3"/>
  <c r="F116" i="3"/>
  <c r="J115" i="3"/>
  <c r="F115" i="3"/>
  <c r="J114" i="3"/>
  <c r="F114" i="3"/>
  <c r="J113" i="3"/>
  <c r="F113" i="3"/>
  <c r="J112" i="3"/>
  <c r="F112" i="3"/>
  <c r="J111" i="3"/>
  <c r="F111" i="3"/>
  <c r="J110" i="3"/>
  <c r="F110" i="3"/>
  <c r="J109" i="3"/>
  <c r="F109" i="3"/>
  <c r="J108" i="3"/>
  <c r="F108" i="3"/>
  <c r="J107" i="3"/>
  <c r="F107" i="3"/>
  <c r="J106" i="3"/>
  <c r="F106" i="3"/>
  <c r="J105" i="3"/>
  <c r="F105" i="3"/>
  <c r="J104" i="3"/>
  <c r="F104" i="3"/>
  <c r="J103" i="3"/>
  <c r="F103" i="3"/>
  <c r="J102" i="3"/>
  <c r="F102" i="3"/>
  <c r="J101" i="3"/>
  <c r="F101" i="3"/>
  <c r="J100" i="3"/>
  <c r="F100" i="3"/>
  <c r="J99" i="3"/>
  <c r="F99" i="3"/>
  <c r="J98" i="3"/>
  <c r="F98" i="3"/>
  <c r="J97" i="3"/>
  <c r="F97" i="3"/>
  <c r="J96" i="3"/>
  <c r="F96" i="3"/>
  <c r="J95" i="3"/>
  <c r="F95" i="3"/>
  <c r="J94" i="3"/>
  <c r="F94" i="3"/>
  <c r="J93" i="3"/>
  <c r="F93" i="3"/>
  <c r="J92" i="3"/>
  <c r="F92" i="3"/>
  <c r="J91" i="3"/>
  <c r="F91" i="3"/>
  <c r="J90" i="3"/>
  <c r="F90" i="3"/>
  <c r="J89" i="3"/>
  <c r="F89" i="3"/>
  <c r="J88" i="3"/>
  <c r="F88" i="3"/>
  <c r="J87" i="3"/>
  <c r="F87" i="3"/>
  <c r="J86" i="3"/>
  <c r="F86" i="3"/>
  <c r="J85" i="3"/>
  <c r="F85" i="3"/>
  <c r="J84" i="3"/>
  <c r="F84" i="3"/>
  <c r="J83" i="3"/>
  <c r="F83" i="3"/>
  <c r="J82" i="3"/>
  <c r="F82" i="3"/>
  <c r="J81" i="3"/>
  <c r="F81" i="3"/>
  <c r="J80" i="3"/>
  <c r="F80" i="3"/>
  <c r="J79" i="3"/>
  <c r="F79" i="3"/>
  <c r="J78" i="3"/>
  <c r="F78" i="3"/>
  <c r="J77" i="3"/>
  <c r="F77" i="3"/>
  <c r="J76" i="3"/>
  <c r="F76" i="3"/>
  <c r="J75" i="3"/>
  <c r="F75" i="3"/>
  <c r="J74" i="3"/>
  <c r="F74" i="3"/>
  <c r="J73" i="3"/>
  <c r="F73" i="3"/>
  <c r="J72" i="3"/>
  <c r="F72" i="3"/>
  <c r="J71" i="3"/>
  <c r="F71" i="3"/>
  <c r="J70" i="3"/>
  <c r="F70" i="3"/>
  <c r="J69" i="3"/>
  <c r="F69" i="3"/>
  <c r="J68" i="3"/>
  <c r="F68" i="3"/>
  <c r="J67" i="3"/>
  <c r="F67" i="3"/>
  <c r="J66" i="3"/>
  <c r="F66" i="3"/>
  <c r="J65" i="3"/>
  <c r="F65" i="3"/>
  <c r="J64" i="3"/>
  <c r="F64" i="3"/>
  <c r="J63" i="3"/>
  <c r="F63" i="3"/>
  <c r="J62" i="3"/>
  <c r="F62" i="3"/>
  <c r="J61" i="3"/>
  <c r="F61" i="3"/>
  <c r="J60" i="3"/>
  <c r="F60" i="3"/>
  <c r="J59" i="3"/>
  <c r="F59" i="3"/>
  <c r="J58" i="3"/>
  <c r="F58" i="3"/>
  <c r="J57" i="3"/>
  <c r="F57" i="3"/>
  <c r="J56" i="3"/>
  <c r="F56" i="3"/>
  <c r="J55" i="3"/>
  <c r="F55" i="3"/>
  <c r="J54" i="3"/>
  <c r="F54" i="3"/>
  <c r="J53" i="3"/>
  <c r="F53" i="3"/>
  <c r="J52" i="3"/>
  <c r="F52" i="3"/>
  <c r="J51" i="3"/>
  <c r="F51" i="3"/>
  <c r="J50" i="3"/>
  <c r="F50" i="3"/>
  <c r="J49" i="3"/>
  <c r="F49" i="3"/>
  <c r="J48" i="3"/>
  <c r="F48" i="3"/>
  <c r="J47" i="3"/>
  <c r="F47" i="3"/>
  <c r="J46" i="3"/>
  <c r="F46" i="3"/>
  <c r="J45" i="3"/>
  <c r="F45" i="3"/>
  <c r="J44" i="3"/>
  <c r="F44" i="3"/>
  <c r="J43" i="3"/>
  <c r="F43" i="3"/>
  <c r="J42" i="3"/>
  <c r="F42" i="3"/>
  <c r="J41" i="3"/>
  <c r="F41" i="3"/>
  <c r="J40" i="3"/>
  <c r="F40" i="3"/>
  <c r="J39" i="3"/>
  <c r="F39" i="3"/>
  <c r="J38" i="3"/>
  <c r="F38" i="3"/>
  <c r="J37" i="3"/>
  <c r="F37" i="3"/>
  <c r="J36" i="3"/>
  <c r="F36" i="3"/>
  <c r="J35" i="3"/>
  <c r="F35" i="3"/>
  <c r="J34" i="3"/>
  <c r="F34" i="3"/>
  <c r="J33" i="3"/>
  <c r="F33" i="3"/>
  <c r="N32" i="3"/>
  <c r="J32" i="3"/>
  <c r="F32" i="3"/>
  <c r="J31" i="3"/>
  <c r="F31" i="3"/>
  <c r="N30" i="3"/>
  <c r="O30" i="3" s="1"/>
  <c r="Q30" i="3" s="1"/>
  <c r="O19" i="3" s="1"/>
  <c r="J30" i="3"/>
  <c r="F30" i="3"/>
  <c r="J29" i="3"/>
  <c r="F29" i="3"/>
  <c r="O28" i="3"/>
  <c r="N28" i="3"/>
  <c r="J28" i="3"/>
  <c r="F28" i="3"/>
  <c r="J27" i="3"/>
  <c r="F27" i="3"/>
  <c r="P26" i="3"/>
  <c r="Q26" i="3" s="1"/>
  <c r="J26" i="3"/>
  <c r="F26" i="3"/>
  <c r="J25" i="3"/>
  <c r="F25" i="3"/>
  <c r="J24" i="3"/>
  <c r="F24" i="3"/>
  <c r="J23" i="3"/>
  <c r="F23" i="3"/>
  <c r="J22" i="3"/>
  <c r="F22" i="3"/>
  <c r="Q21" i="3"/>
  <c r="P21" i="3"/>
  <c r="O21" i="3"/>
  <c r="J21" i="3"/>
  <c r="F21" i="3"/>
  <c r="J20" i="3"/>
  <c r="F20" i="3"/>
  <c r="Q19" i="3"/>
  <c r="P19" i="3"/>
  <c r="N19" i="3"/>
  <c r="J19" i="3"/>
  <c r="F19" i="3"/>
  <c r="J18" i="3"/>
  <c r="F18" i="3"/>
  <c r="J17" i="3"/>
  <c r="F17" i="3"/>
  <c r="J16" i="3"/>
  <c r="F16" i="3"/>
  <c r="J15" i="3"/>
  <c r="F15" i="3"/>
  <c r="J14" i="3"/>
  <c r="F14" i="3"/>
  <c r="J13" i="3"/>
  <c r="F13" i="3"/>
  <c r="J12" i="3"/>
  <c r="F12" i="3"/>
  <c r="J11" i="3"/>
  <c r="F11" i="3"/>
  <c r="J10" i="3"/>
  <c r="F10" i="3"/>
  <c r="J9" i="3"/>
  <c r="F9" i="3"/>
  <c r="Q8" i="3"/>
  <c r="P8" i="3"/>
  <c r="N26" i="3" s="1"/>
  <c r="J8" i="3"/>
  <c r="F8" i="3"/>
  <c r="J7" i="3"/>
  <c r="F7" i="3"/>
  <c r="J6" i="3"/>
  <c r="F6" i="3"/>
  <c r="J5" i="3"/>
  <c r="F5" i="3"/>
  <c r="J4" i="3"/>
  <c r="F4" i="3"/>
  <c r="J3" i="3"/>
  <c r="F3" i="3"/>
  <c r="J2" i="3"/>
  <c r="F2" i="3"/>
  <c r="O26" i="3"/>
  <c r="E5" i="3" l="1"/>
  <c r="E3" i="3"/>
  <c r="E114" i="3"/>
  <c r="E122" i="3"/>
  <c r="E2" i="3"/>
  <c r="E7" i="3"/>
  <c r="E4" i="3"/>
  <c r="E21" i="3"/>
  <c r="E53" i="3"/>
  <c r="E75" i="3"/>
  <c r="E77" i="3"/>
  <c r="E91" i="3"/>
  <c r="E93" i="3"/>
  <c r="E13" i="3"/>
  <c r="E18" i="3"/>
  <c r="E20" i="3"/>
  <c r="E26" i="3"/>
  <c r="E109" i="3"/>
  <c r="E33" i="3"/>
  <c r="E35" i="3"/>
  <c r="E37" i="3"/>
  <c r="E58" i="3"/>
  <c r="E62" i="3"/>
  <c r="E66" i="3"/>
  <c r="E149" i="3"/>
  <c r="E10" i="3"/>
  <c r="E12" i="3"/>
  <c r="E15" i="3"/>
  <c r="E17" i="3"/>
  <c r="E23" i="3"/>
  <c r="E25" i="3"/>
  <c r="E28" i="3"/>
  <c r="E29" i="3"/>
  <c r="E47" i="3"/>
  <c r="E49" i="3"/>
  <c r="E51" i="3"/>
  <c r="E30" i="3"/>
  <c r="E31" i="3"/>
  <c r="E38" i="3"/>
  <c r="E42" i="3"/>
  <c r="E71" i="3"/>
  <c r="E73" i="3"/>
  <c r="E78" i="3"/>
  <c r="E82" i="3"/>
  <c r="E86" i="3"/>
  <c r="E133" i="3"/>
  <c r="E141" i="3"/>
  <c r="E154" i="3"/>
  <c r="E158" i="3"/>
  <c r="E174" i="3"/>
  <c r="E24" i="3"/>
  <c r="E27" i="3"/>
  <c r="E125" i="3"/>
  <c r="E55" i="3"/>
  <c r="E57" i="3"/>
  <c r="E95" i="3"/>
  <c r="E97" i="3"/>
  <c r="E99" i="3"/>
  <c r="E103" i="3"/>
  <c r="E6" i="3"/>
  <c r="E8" i="3"/>
  <c r="E9" i="3"/>
  <c r="E11" i="3"/>
  <c r="E14" i="3"/>
  <c r="E16" i="3"/>
  <c r="E19" i="3"/>
  <c r="E22" i="3"/>
  <c r="E39" i="3"/>
  <c r="E41" i="3"/>
  <c r="E46" i="3"/>
  <c r="E50" i="3"/>
  <c r="E59" i="3"/>
  <c r="E61" i="3"/>
  <c r="E70" i="3"/>
  <c r="E79" i="3"/>
  <c r="E81" i="3"/>
  <c r="E83" i="3"/>
  <c r="E85" i="3"/>
  <c r="E90" i="3"/>
  <c r="E117" i="3"/>
  <c r="E130" i="3"/>
  <c r="E138" i="3"/>
  <c r="E169" i="3"/>
  <c r="E34" i="3"/>
  <c r="E43" i="3"/>
  <c r="E45" i="3"/>
  <c r="E54" i="3"/>
  <c r="E63" i="3"/>
  <c r="E65" i="3"/>
  <c r="E67" i="3"/>
  <c r="E69" i="3"/>
  <c r="E74" i="3"/>
  <c r="E87" i="3"/>
  <c r="E89" i="3"/>
  <c r="E94" i="3"/>
  <c r="E98" i="3"/>
  <c r="E102" i="3"/>
  <c r="E106" i="3"/>
  <c r="E146" i="3"/>
  <c r="P30" i="3"/>
  <c r="E350" i="3"/>
  <c r="E346" i="3"/>
  <c r="E342" i="3"/>
  <c r="E338" i="3"/>
  <c r="E334" i="3"/>
  <c r="E330" i="3"/>
  <c r="E326" i="3"/>
  <c r="E322" i="3"/>
  <c r="E318" i="3"/>
  <c r="E302" i="3"/>
  <c r="E286" i="3"/>
  <c r="E347" i="3"/>
  <c r="E343" i="3"/>
  <c r="E339" i="3"/>
  <c r="E303" i="3"/>
  <c r="E298" i="3"/>
  <c r="E292" i="3"/>
  <c r="E310" i="3"/>
  <c r="E287" i="3"/>
  <c r="E282" i="3"/>
  <c r="E276" i="3"/>
  <c r="E335" i="3"/>
  <c r="E319" i="3"/>
  <c r="E308" i="3"/>
  <c r="E306" i="3"/>
  <c r="E300" i="3"/>
  <c r="E294" i="3"/>
  <c r="E265" i="3"/>
  <c r="E249" i="3"/>
  <c r="E331" i="3"/>
  <c r="E314" i="3"/>
  <c r="E280" i="3"/>
  <c r="E279" i="3"/>
  <c r="E278" i="3"/>
  <c r="E272" i="3"/>
  <c r="E269" i="3"/>
  <c r="E266" i="3"/>
  <c r="E255" i="3"/>
  <c r="E253" i="3"/>
  <c r="E250" i="3"/>
  <c r="E244" i="3"/>
  <c r="E240" i="3"/>
  <c r="E236" i="3"/>
  <c r="E232" i="3"/>
  <c r="E228" i="3"/>
  <c r="E224" i="3"/>
  <c r="E220" i="3"/>
  <c r="E216" i="3"/>
  <c r="E212" i="3"/>
  <c r="E208" i="3"/>
  <c r="E204" i="3"/>
  <c r="E200" i="3"/>
  <c r="E196" i="3"/>
  <c r="E192" i="3"/>
  <c r="E188" i="3"/>
  <c r="E290" i="3"/>
  <c r="E261" i="3"/>
  <c r="E259" i="3"/>
  <c r="E257" i="3"/>
  <c r="E254" i="3"/>
  <c r="E176" i="3"/>
  <c r="E160" i="3"/>
  <c r="E327" i="3"/>
  <c r="E323" i="3"/>
  <c r="E237" i="3"/>
  <c r="E229" i="3"/>
  <c r="E221" i="3"/>
  <c r="E213" i="3"/>
  <c r="E205" i="3"/>
  <c r="E197" i="3"/>
  <c r="E189" i="3"/>
  <c r="E180" i="3"/>
  <c r="E164" i="3"/>
  <c r="E32" i="3"/>
  <c r="E36" i="3"/>
  <c r="E48" i="3"/>
  <c r="E52" i="3"/>
  <c r="E64" i="3"/>
  <c r="E76" i="3"/>
  <c r="E80" i="3"/>
  <c r="E84" i="3"/>
  <c r="E96" i="3"/>
  <c r="E100" i="3"/>
  <c r="E104" i="3"/>
  <c r="E111" i="3"/>
  <c r="E112" i="3"/>
  <c r="E118" i="3"/>
  <c r="E126" i="3"/>
  <c r="E135" i="3"/>
  <c r="E136" i="3"/>
  <c r="E143" i="3"/>
  <c r="E150" i="3"/>
  <c r="E162" i="3"/>
  <c r="E165" i="3"/>
  <c r="E166" i="3"/>
  <c r="E168" i="3"/>
  <c r="E173" i="3"/>
  <c r="E194" i="3"/>
  <c r="E226" i="3"/>
  <c r="E245" i="3"/>
  <c r="E263" i="3"/>
  <c r="E273" i="3"/>
  <c r="E348" i="3"/>
  <c r="E105" i="3"/>
  <c r="E113" i="3"/>
  <c r="E121" i="3"/>
  <c r="E129" i="3"/>
  <c r="E137" i="3"/>
  <c r="E145" i="3"/>
  <c r="E153" i="3"/>
  <c r="E187" i="3"/>
  <c r="E193" i="3"/>
  <c r="E198" i="3"/>
  <c r="E203" i="3"/>
  <c r="E209" i="3"/>
  <c r="E214" i="3"/>
  <c r="E219" i="3"/>
  <c r="E225" i="3"/>
  <c r="E230" i="3"/>
  <c r="E235" i="3"/>
  <c r="E241" i="3"/>
  <c r="E268" i="3"/>
  <c r="E283" i="3"/>
  <c r="E40" i="3"/>
  <c r="E44" i="3"/>
  <c r="E56" i="3"/>
  <c r="E60" i="3"/>
  <c r="E68" i="3"/>
  <c r="E72" i="3"/>
  <c r="E88" i="3"/>
  <c r="E92" i="3"/>
  <c r="E110" i="3"/>
  <c r="E119" i="3"/>
  <c r="E120" i="3"/>
  <c r="E127" i="3"/>
  <c r="E128" i="3"/>
  <c r="E134" i="3"/>
  <c r="E142" i="3"/>
  <c r="E144" i="3"/>
  <c r="E151" i="3"/>
  <c r="E152" i="3"/>
  <c r="E161" i="3"/>
  <c r="E163" i="3"/>
  <c r="E167" i="3"/>
  <c r="E170" i="3"/>
  <c r="E172" i="3"/>
  <c r="E210" i="3"/>
  <c r="E242" i="3"/>
  <c r="E258" i="3"/>
  <c r="E311" i="3"/>
  <c r="P28" i="3"/>
  <c r="N21" i="3" s="1"/>
  <c r="O32" i="3" s="1"/>
  <c r="Q14" i="3" s="1"/>
  <c r="E101" i="3"/>
  <c r="E107" i="3"/>
  <c r="E108" i="3"/>
  <c r="E115" i="3"/>
  <c r="E116" i="3"/>
  <c r="E123" i="3"/>
  <c r="E124" i="3"/>
  <c r="E131" i="3"/>
  <c r="E132" i="3"/>
  <c r="E139" i="3"/>
  <c r="E140" i="3"/>
  <c r="E147" i="3"/>
  <c r="E148" i="3"/>
  <c r="E156" i="3"/>
  <c r="E157" i="3"/>
  <c r="E177" i="3"/>
  <c r="E178" i="3"/>
  <c r="E179" i="3"/>
  <c r="E181" i="3"/>
  <c r="E182" i="3"/>
  <c r="E183" i="3"/>
  <c r="E184" i="3"/>
  <c r="E186" i="3"/>
  <c r="E202" i="3"/>
  <c r="E218" i="3"/>
  <c r="E234" i="3"/>
  <c r="E267" i="3"/>
  <c r="E277" i="3"/>
  <c r="E305" i="3"/>
  <c r="E316" i="3"/>
  <c r="E159" i="3"/>
  <c r="E175" i="3"/>
  <c r="E291" i="3"/>
  <c r="E304" i="3"/>
  <c r="E312" i="3"/>
  <c r="E324" i="3"/>
  <c r="E328" i="3"/>
  <c r="E155" i="3"/>
  <c r="E171" i="3"/>
  <c r="E191" i="3"/>
  <c r="E199" i="3"/>
  <c r="E207" i="3"/>
  <c r="E215" i="3"/>
  <c r="E223" i="3"/>
  <c r="E231" i="3"/>
  <c r="E239" i="3"/>
  <c r="E251" i="3"/>
  <c r="E252" i="3"/>
  <c r="E256" i="3"/>
  <c r="E262" i="3"/>
  <c r="E275" i="3"/>
  <c r="E284" i="3"/>
  <c r="E299" i="3"/>
  <c r="E248" i="3"/>
  <c r="E264" i="3"/>
  <c r="E288" i="3"/>
  <c r="E289" i="3"/>
  <c r="E296" i="3"/>
  <c r="E309" i="3"/>
  <c r="E332" i="3"/>
  <c r="E260" i="3"/>
  <c r="E285" i="3"/>
  <c r="E293" i="3"/>
  <c r="E295" i="3"/>
  <c r="E320" i="3"/>
  <c r="E336" i="3"/>
  <c r="E271" i="3"/>
  <c r="E301" i="3"/>
  <c r="E315" i="3"/>
  <c r="E317" i="3"/>
  <c r="E321" i="3"/>
  <c r="E325" i="3"/>
  <c r="E329" i="3"/>
  <c r="E333" i="3"/>
  <c r="E337" i="3"/>
  <c r="E341" i="3"/>
  <c r="E345" i="3"/>
  <c r="E349" i="3"/>
  <c r="E281" i="3"/>
  <c r="E297" i="3"/>
  <c r="E313" i="3"/>
  <c r="O8" i="3"/>
  <c r="I295" i="3" l="1"/>
  <c r="K295" i="3" s="1"/>
  <c r="I223" i="3"/>
  <c r="K223" i="3" s="1"/>
  <c r="I191" i="3"/>
  <c r="K191" i="3" s="1"/>
  <c r="I202" i="3"/>
  <c r="K202" i="3" s="1"/>
  <c r="I186" i="3"/>
  <c r="K186" i="3" s="1"/>
  <c r="I349" i="3"/>
  <c r="I317" i="3"/>
  <c r="K317" i="3" s="1"/>
  <c r="I285" i="3"/>
  <c r="K285" i="3" s="1"/>
  <c r="I207" i="3"/>
  <c r="K207" i="3" s="1"/>
  <c r="I258" i="3"/>
  <c r="K258" i="3" s="1"/>
  <c r="I218" i="3"/>
  <c r="K218" i="3" s="1"/>
  <c r="I329" i="3"/>
  <c r="I291" i="3"/>
  <c r="K291" i="3" s="1"/>
  <c r="I305" i="3"/>
  <c r="K305" i="3" s="1"/>
  <c r="I263" i="3"/>
  <c r="K263" i="3" s="1"/>
  <c r="I192" i="3"/>
  <c r="K192" i="3" s="1"/>
  <c r="I330" i="3"/>
  <c r="I252" i="3"/>
  <c r="K252" i="3" s="1"/>
  <c r="I311" i="3"/>
  <c r="K311" i="3" s="1"/>
  <c r="I281" i="3"/>
  <c r="K281" i="3" s="1"/>
  <c r="I312" i="3"/>
  <c r="K312" i="3" s="1"/>
  <c r="I254" i="3"/>
  <c r="K254" i="3" s="1"/>
  <c r="I216" i="3"/>
  <c r="K216" i="3" s="1"/>
  <c r="I232" i="3"/>
  <c r="K232" i="3" s="1"/>
  <c r="I322" i="3"/>
  <c r="H348" i="3"/>
  <c r="G347" i="3"/>
  <c r="I347" i="3" s="1"/>
  <c r="H344" i="3"/>
  <c r="G343" i="3"/>
  <c r="I343" i="3" s="1"/>
  <c r="H340" i="3"/>
  <c r="G339" i="3"/>
  <c r="I339" i="3" s="1"/>
  <c r="H336" i="3"/>
  <c r="G335" i="3"/>
  <c r="I335" i="3" s="1"/>
  <c r="H332" i="3"/>
  <c r="G331" i="3"/>
  <c r="I331" i="3" s="1"/>
  <c r="H328" i="3"/>
  <c r="G327" i="3"/>
  <c r="I327" i="3" s="1"/>
  <c r="H324" i="3"/>
  <c r="G323" i="3"/>
  <c r="I323" i="3" s="1"/>
  <c r="H320" i="3"/>
  <c r="G319" i="3"/>
  <c r="I319" i="3" s="1"/>
  <c r="H316" i="3"/>
  <c r="G315" i="3"/>
  <c r="I315" i="3" s="1"/>
  <c r="K315" i="3" s="1"/>
  <c r="H312" i="3"/>
  <c r="G311" i="3"/>
  <c r="H308" i="3"/>
  <c r="G307" i="3"/>
  <c r="I307" i="3" s="1"/>
  <c r="K307" i="3" s="1"/>
  <c r="H304" i="3"/>
  <c r="G303" i="3"/>
  <c r="I303" i="3" s="1"/>
  <c r="K303" i="3" s="1"/>
  <c r="H300" i="3"/>
  <c r="G299" i="3"/>
  <c r="I299" i="3" s="1"/>
  <c r="K299" i="3" s="1"/>
  <c r="H296" i="3"/>
  <c r="G295" i="3"/>
  <c r="H292" i="3"/>
  <c r="G291" i="3"/>
  <c r="H288" i="3"/>
  <c r="G287" i="3"/>
  <c r="I287" i="3" s="1"/>
  <c r="K287" i="3" s="1"/>
  <c r="H284" i="3"/>
  <c r="G283" i="3"/>
  <c r="I283" i="3" s="1"/>
  <c r="K283" i="3" s="1"/>
  <c r="H280" i="3"/>
  <c r="G279" i="3"/>
  <c r="I279" i="3" s="1"/>
  <c r="K279" i="3" s="1"/>
  <c r="H276" i="3"/>
  <c r="G349" i="3"/>
  <c r="G345" i="3"/>
  <c r="I345" i="3" s="1"/>
  <c r="G341" i="3"/>
  <c r="I341" i="3" s="1"/>
  <c r="G337" i="3"/>
  <c r="I337" i="3" s="1"/>
  <c r="G333" i="3"/>
  <c r="I333" i="3" s="1"/>
  <c r="G329" i="3"/>
  <c r="G325" i="3"/>
  <c r="I325" i="3" s="1"/>
  <c r="G321" i="3"/>
  <c r="I321" i="3" s="1"/>
  <c r="G317" i="3"/>
  <c r="H314" i="3"/>
  <c r="G312" i="3"/>
  <c r="G310" i="3"/>
  <c r="I310" i="3" s="1"/>
  <c r="K310" i="3" s="1"/>
  <c r="H307" i="3"/>
  <c r="H305" i="3"/>
  <c r="G301" i="3"/>
  <c r="I301" i="3" s="1"/>
  <c r="K301" i="3" s="1"/>
  <c r="H298" i="3"/>
  <c r="G296" i="3"/>
  <c r="I296" i="3" s="1"/>
  <c r="K296" i="3" s="1"/>
  <c r="G294" i="3"/>
  <c r="I294" i="3" s="1"/>
  <c r="K294" i="3" s="1"/>
  <c r="H291" i="3"/>
  <c r="H289" i="3"/>
  <c r="G285" i="3"/>
  <c r="H282" i="3"/>
  <c r="G280" i="3"/>
  <c r="I280" i="3" s="1"/>
  <c r="K280" i="3" s="1"/>
  <c r="G278" i="3"/>
  <c r="I278" i="3" s="1"/>
  <c r="K278" i="3" s="1"/>
  <c r="H274" i="3"/>
  <c r="G273" i="3"/>
  <c r="I273" i="3" s="1"/>
  <c r="K273" i="3" s="1"/>
  <c r="H270" i="3"/>
  <c r="H350" i="3"/>
  <c r="G348" i="3"/>
  <c r="I348" i="3" s="1"/>
  <c r="H346" i="3"/>
  <c r="G344" i="3"/>
  <c r="I344" i="3" s="1"/>
  <c r="H342" i="3"/>
  <c r="G340" i="3"/>
  <c r="I340" i="3" s="1"/>
  <c r="H338" i="3"/>
  <c r="G350" i="3"/>
  <c r="I350" i="3" s="1"/>
  <c r="H349" i="3"/>
  <c r="H315" i="3"/>
  <c r="H309" i="3"/>
  <c r="G306" i="3"/>
  <c r="I306" i="3" s="1"/>
  <c r="K306" i="3" s="1"/>
  <c r="G302" i="3"/>
  <c r="I302" i="3" s="1"/>
  <c r="K302" i="3" s="1"/>
  <c r="H301" i="3"/>
  <c r="G300" i="3"/>
  <c r="I300" i="3" s="1"/>
  <c r="K300" i="3" s="1"/>
  <c r="H294" i="3"/>
  <c r="H290" i="3"/>
  <c r="H347" i="3"/>
  <c r="G346" i="3"/>
  <c r="I346" i="3" s="1"/>
  <c r="H345" i="3"/>
  <c r="H335" i="3"/>
  <c r="H331" i="3"/>
  <c r="H327" i="3"/>
  <c r="H323" i="3"/>
  <c r="H319" i="3"/>
  <c r="G314" i="3"/>
  <c r="I314" i="3" s="1"/>
  <c r="K314" i="3" s="1"/>
  <c r="H313" i="3"/>
  <c r="G309" i="3"/>
  <c r="I309" i="3" s="1"/>
  <c r="K309" i="3" s="1"/>
  <c r="G308" i="3"/>
  <c r="I308" i="3" s="1"/>
  <c r="K308" i="3" s="1"/>
  <c r="G305" i="3"/>
  <c r="H299" i="3"/>
  <c r="H293" i="3"/>
  <c r="G290" i="3"/>
  <c r="I290" i="3" s="1"/>
  <c r="K290" i="3" s="1"/>
  <c r="G286" i="3"/>
  <c r="I286" i="3" s="1"/>
  <c r="K286" i="3" s="1"/>
  <c r="H285" i="3"/>
  <c r="G284" i="3"/>
  <c r="I284" i="3" s="1"/>
  <c r="K284" i="3" s="1"/>
  <c r="H278" i="3"/>
  <c r="G275" i="3"/>
  <c r="I275" i="3" s="1"/>
  <c r="K275" i="3" s="1"/>
  <c r="H272" i="3"/>
  <c r="G270" i="3"/>
  <c r="I270" i="3" s="1"/>
  <c r="K270" i="3" s="1"/>
  <c r="H267" i="3"/>
  <c r="G266" i="3"/>
  <c r="I266" i="3" s="1"/>
  <c r="K266" i="3" s="1"/>
  <c r="H263" i="3"/>
  <c r="G262" i="3"/>
  <c r="I262" i="3" s="1"/>
  <c r="K262" i="3" s="1"/>
  <c r="H259" i="3"/>
  <c r="G258" i="3"/>
  <c r="H255" i="3"/>
  <c r="G254" i="3"/>
  <c r="H251" i="3"/>
  <c r="G250" i="3"/>
  <c r="I250" i="3" s="1"/>
  <c r="K250" i="3" s="1"/>
  <c r="H247" i="3"/>
  <c r="G246" i="3"/>
  <c r="I246" i="3" s="1"/>
  <c r="K246" i="3" s="1"/>
  <c r="G334" i="3"/>
  <c r="I334" i="3" s="1"/>
  <c r="H333" i="3"/>
  <c r="G332" i="3"/>
  <c r="I332" i="3" s="1"/>
  <c r="H330" i="3"/>
  <c r="H302" i="3"/>
  <c r="H297" i="3"/>
  <c r="G289" i="3"/>
  <c r="I289" i="3" s="1"/>
  <c r="K289" i="3" s="1"/>
  <c r="G288" i="3"/>
  <c r="I288" i="3" s="1"/>
  <c r="K288" i="3" s="1"/>
  <c r="H287" i="3"/>
  <c r="H286" i="3"/>
  <c r="H277" i="3"/>
  <c r="G271" i="3"/>
  <c r="I271" i="3" s="1"/>
  <c r="K271" i="3" s="1"/>
  <c r="H268" i="3"/>
  <c r="G264" i="3"/>
  <c r="I264" i="3" s="1"/>
  <c r="K264" i="3" s="1"/>
  <c r="H261" i="3"/>
  <c r="G259" i="3"/>
  <c r="I259" i="3" s="1"/>
  <c r="K259" i="3" s="1"/>
  <c r="G257" i="3"/>
  <c r="I257" i="3" s="1"/>
  <c r="K257" i="3" s="1"/>
  <c r="H254" i="3"/>
  <c r="H252" i="3"/>
  <c r="G248" i="3"/>
  <c r="I248" i="3" s="1"/>
  <c r="K248" i="3" s="1"/>
  <c r="H245" i="3"/>
  <c r="H242" i="3"/>
  <c r="G241" i="3"/>
  <c r="I241" i="3" s="1"/>
  <c r="K241" i="3" s="1"/>
  <c r="H238" i="3"/>
  <c r="G237" i="3"/>
  <c r="I237" i="3" s="1"/>
  <c r="K237" i="3" s="1"/>
  <c r="H234" i="3"/>
  <c r="G233" i="3"/>
  <c r="I233" i="3" s="1"/>
  <c r="K233" i="3" s="1"/>
  <c r="H230" i="3"/>
  <c r="G229" i="3"/>
  <c r="I229" i="3" s="1"/>
  <c r="K229" i="3" s="1"/>
  <c r="H226" i="3"/>
  <c r="G225" i="3"/>
  <c r="I225" i="3" s="1"/>
  <c r="K225" i="3" s="1"/>
  <c r="H222" i="3"/>
  <c r="G221" i="3"/>
  <c r="I221" i="3" s="1"/>
  <c r="K221" i="3" s="1"/>
  <c r="H218" i="3"/>
  <c r="G217" i="3"/>
  <c r="I217" i="3" s="1"/>
  <c r="K217" i="3" s="1"/>
  <c r="H214" i="3"/>
  <c r="G213" i="3"/>
  <c r="I213" i="3" s="1"/>
  <c r="K213" i="3" s="1"/>
  <c r="H210" i="3"/>
  <c r="G209" i="3"/>
  <c r="I209" i="3" s="1"/>
  <c r="K209" i="3" s="1"/>
  <c r="H206" i="3"/>
  <c r="G205" i="3"/>
  <c r="I205" i="3" s="1"/>
  <c r="K205" i="3" s="1"/>
  <c r="H202" i="3"/>
  <c r="G201" i="3"/>
  <c r="I201" i="3" s="1"/>
  <c r="K201" i="3" s="1"/>
  <c r="H198" i="3"/>
  <c r="G197" i="3"/>
  <c r="I197" i="3" s="1"/>
  <c r="K197" i="3" s="1"/>
  <c r="H194" i="3"/>
  <c r="G193" i="3"/>
  <c r="I193" i="3" s="1"/>
  <c r="K193" i="3" s="1"/>
  <c r="H190" i="3"/>
  <c r="G189" i="3"/>
  <c r="I189" i="3" s="1"/>
  <c r="K189" i="3" s="1"/>
  <c r="H186" i="3"/>
  <c r="G185" i="3"/>
  <c r="I185" i="3" s="1"/>
  <c r="K185" i="3" s="1"/>
  <c r="H182" i="3"/>
  <c r="G181" i="3"/>
  <c r="I181" i="3" s="1"/>
  <c r="K181" i="3" s="1"/>
  <c r="H178" i="3"/>
  <c r="G177" i="3"/>
  <c r="I177" i="3" s="1"/>
  <c r="K177" i="3" s="1"/>
  <c r="H174" i="3"/>
  <c r="G173" i="3"/>
  <c r="I173" i="3" s="1"/>
  <c r="K173" i="3" s="1"/>
  <c r="H170" i="3"/>
  <c r="G169" i="3"/>
  <c r="I169" i="3" s="1"/>
  <c r="K169" i="3" s="1"/>
  <c r="H166" i="3"/>
  <c r="G165" i="3"/>
  <c r="I165" i="3" s="1"/>
  <c r="K165" i="3" s="1"/>
  <c r="H162" i="3"/>
  <c r="G161" i="3"/>
  <c r="I161" i="3" s="1"/>
  <c r="K161" i="3" s="1"/>
  <c r="H158" i="3"/>
  <c r="G157" i="3"/>
  <c r="I157" i="3" s="1"/>
  <c r="K157" i="3" s="1"/>
  <c r="G330" i="3"/>
  <c r="H329" i="3"/>
  <c r="G328" i="3"/>
  <c r="I328" i="3" s="1"/>
  <c r="H326" i="3"/>
  <c r="G316" i="3"/>
  <c r="I316" i="3" s="1"/>
  <c r="K316" i="3" s="1"/>
  <c r="H311" i="3"/>
  <c r="H310" i="3"/>
  <c r="H303" i="3"/>
  <c r="G298" i="3"/>
  <c r="I298" i="3" s="1"/>
  <c r="K298" i="3" s="1"/>
  <c r="G297" i="3"/>
  <c r="I297" i="3" s="1"/>
  <c r="K297" i="3" s="1"/>
  <c r="G277" i="3"/>
  <c r="I277" i="3" s="1"/>
  <c r="K277" i="3" s="1"/>
  <c r="G276" i="3"/>
  <c r="I276" i="3" s="1"/>
  <c r="K276" i="3" s="1"/>
  <c r="H275" i="3"/>
  <c r="G274" i="3"/>
  <c r="I274" i="3" s="1"/>
  <c r="K274" i="3" s="1"/>
  <c r="G268" i="3"/>
  <c r="I268" i="3" s="1"/>
  <c r="K268" i="3" s="1"/>
  <c r="H265" i="3"/>
  <c r="G263" i="3"/>
  <c r="G261" i="3"/>
  <c r="H258" i="3"/>
  <c r="H256" i="3"/>
  <c r="G252" i="3"/>
  <c r="H249" i="3"/>
  <c r="G247" i="3"/>
  <c r="I247" i="3" s="1"/>
  <c r="K247" i="3" s="1"/>
  <c r="G245" i="3"/>
  <c r="I245" i="3" s="1"/>
  <c r="K245" i="3" s="1"/>
  <c r="H243" i="3"/>
  <c r="G242" i="3"/>
  <c r="I242" i="3" s="1"/>
  <c r="K242" i="3" s="1"/>
  <c r="H239" i="3"/>
  <c r="G238" i="3"/>
  <c r="I238" i="3" s="1"/>
  <c r="K238" i="3" s="1"/>
  <c r="H235" i="3"/>
  <c r="G234" i="3"/>
  <c r="I234" i="3" s="1"/>
  <c r="K234" i="3" s="1"/>
  <c r="H231" i="3"/>
  <c r="G230" i="3"/>
  <c r="I230" i="3" s="1"/>
  <c r="K230" i="3" s="1"/>
  <c r="H227" i="3"/>
  <c r="G226" i="3"/>
  <c r="I226" i="3" s="1"/>
  <c r="K226" i="3" s="1"/>
  <c r="H223" i="3"/>
  <c r="G222" i="3"/>
  <c r="I222" i="3" s="1"/>
  <c r="K222" i="3" s="1"/>
  <c r="H219" i="3"/>
  <c r="G218" i="3"/>
  <c r="H215" i="3"/>
  <c r="G214" i="3"/>
  <c r="I214" i="3" s="1"/>
  <c r="K214" i="3" s="1"/>
  <c r="H211" i="3"/>
  <c r="G210" i="3"/>
  <c r="I210" i="3" s="1"/>
  <c r="K210" i="3" s="1"/>
  <c r="H207" i="3"/>
  <c r="G206" i="3"/>
  <c r="I206" i="3" s="1"/>
  <c r="K206" i="3" s="1"/>
  <c r="H203" i="3"/>
  <c r="G202" i="3"/>
  <c r="H199" i="3"/>
  <c r="G198" i="3"/>
  <c r="I198" i="3" s="1"/>
  <c r="K198" i="3" s="1"/>
  <c r="H195" i="3"/>
  <c r="G194" i="3"/>
  <c r="I194" i="3" s="1"/>
  <c r="K194" i="3" s="1"/>
  <c r="H191" i="3"/>
  <c r="G190" i="3"/>
  <c r="I190" i="3" s="1"/>
  <c r="K190" i="3" s="1"/>
  <c r="H187" i="3"/>
  <c r="G186" i="3"/>
  <c r="G326" i="3"/>
  <c r="I326" i="3" s="1"/>
  <c r="H325" i="3"/>
  <c r="G324" i="3"/>
  <c r="I324" i="3" s="1"/>
  <c r="H322" i="3"/>
  <c r="G318" i="3"/>
  <c r="I318" i="3" s="1"/>
  <c r="K318" i="3" s="1"/>
  <c r="G304" i="3"/>
  <c r="I304" i="3" s="1"/>
  <c r="K304" i="3" s="1"/>
  <c r="H279" i="3"/>
  <c r="H264" i="3"/>
  <c r="G253" i="3"/>
  <c r="I253" i="3" s="1"/>
  <c r="K253" i="3" s="1"/>
  <c r="H244" i="3"/>
  <c r="H236" i="3"/>
  <c r="H228" i="3"/>
  <c r="H220" i="3"/>
  <c r="H212" i="3"/>
  <c r="H204" i="3"/>
  <c r="H196" i="3"/>
  <c r="H188" i="3"/>
  <c r="G184" i="3"/>
  <c r="I184" i="3" s="1"/>
  <c r="K184" i="3" s="1"/>
  <c r="H181" i="3"/>
  <c r="H179" i="3"/>
  <c r="G175" i="3"/>
  <c r="I175" i="3" s="1"/>
  <c r="K175" i="3" s="1"/>
  <c r="H172" i="3"/>
  <c r="G170" i="3"/>
  <c r="I170" i="3" s="1"/>
  <c r="K170" i="3" s="1"/>
  <c r="G168" i="3"/>
  <c r="I168" i="3" s="1"/>
  <c r="K168" i="3" s="1"/>
  <c r="H165" i="3"/>
  <c r="H163" i="3"/>
  <c r="G159" i="3"/>
  <c r="I159" i="3" s="1"/>
  <c r="K159" i="3" s="1"/>
  <c r="H156" i="3"/>
  <c r="H154" i="3"/>
  <c r="G153" i="3"/>
  <c r="I153" i="3" s="1"/>
  <c r="K153" i="3" s="1"/>
  <c r="H150" i="3"/>
  <c r="G149" i="3"/>
  <c r="I149" i="3" s="1"/>
  <c r="K149" i="3" s="1"/>
  <c r="H146" i="3"/>
  <c r="G145" i="3"/>
  <c r="I145" i="3" s="1"/>
  <c r="K145" i="3" s="1"/>
  <c r="H142" i="3"/>
  <c r="G141" i="3"/>
  <c r="I141" i="3" s="1"/>
  <c r="K141" i="3" s="1"/>
  <c r="H138" i="3"/>
  <c r="G137" i="3"/>
  <c r="I137" i="3" s="1"/>
  <c r="K137" i="3" s="1"/>
  <c r="H134" i="3"/>
  <c r="G133" i="3"/>
  <c r="I133" i="3" s="1"/>
  <c r="K133" i="3" s="1"/>
  <c r="H130" i="3"/>
  <c r="G129" i="3"/>
  <c r="I129" i="3" s="1"/>
  <c r="K129" i="3" s="1"/>
  <c r="H126" i="3"/>
  <c r="G125" i="3"/>
  <c r="I125" i="3" s="1"/>
  <c r="K125" i="3" s="1"/>
  <c r="H122" i="3"/>
  <c r="G121" i="3"/>
  <c r="I121" i="3" s="1"/>
  <c r="K121" i="3" s="1"/>
  <c r="H118" i="3"/>
  <c r="G117" i="3"/>
  <c r="I117" i="3" s="1"/>
  <c r="K117" i="3" s="1"/>
  <c r="H114" i="3"/>
  <c r="G113" i="3"/>
  <c r="I113" i="3" s="1"/>
  <c r="K113" i="3" s="1"/>
  <c r="H110" i="3"/>
  <c r="G109" i="3"/>
  <c r="I109" i="3" s="1"/>
  <c r="K109" i="3" s="1"/>
  <c r="H106" i="3"/>
  <c r="G105" i="3"/>
  <c r="I105" i="3" s="1"/>
  <c r="K105" i="3" s="1"/>
  <c r="G322" i="3"/>
  <c r="H321" i="3"/>
  <c r="G320" i="3"/>
  <c r="I320" i="3" s="1"/>
  <c r="G313" i="3"/>
  <c r="I313" i="3" s="1"/>
  <c r="K313" i="3" s="1"/>
  <c r="H295" i="3"/>
  <c r="H281" i="3"/>
  <c r="H271" i="3"/>
  <c r="H269" i="3"/>
  <c r="G267" i="3"/>
  <c r="I267" i="3" s="1"/>
  <c r="K267" i="3" s="1"/>
  <c r="H266" i="3"/>
  <c r="G265" i="3"/>
  <c r="I265" i="3" s="1"/>
  <c r="K265" i="3" s="1"/>
  <c r="H246" i="3"/>
  <c r="G244" i="3"/>
  <c r="I244" i="3" s="1"/>
  <c r="K244" i="3" s="1"/>
  <c r="G243" i="3"/>
  <c r="I243" i="3" s="1"/>
  <c r="K243" i="3" s="1"/>
  <c r="H241" i="3"/>
  <c r="G236" i="3"/>
  <c r="I236" i="3" s="1"/>
  <c r="K236" i="3" s="1"/>
  <c r="G235" i="3"/>
  <c r="I235" i="3" s="1"/>
  <c r="K235" i="3" s="1"/>
  <c r="H233" i="3"/>
  <c r="G228" i="3"/>
  <c r="I228" i="3" s="1"/>
  <c r="K228" i="3" s="1"/>
  <c r="G227" i="3"/>
  <c r="I227" i="3" s="1"/>
  <c r="K227" i="3" s="1"/>
  <c r="H225" i="3"/>
  <c r="G220" i="3"/>
  <c r="I220" i="3" s="1"/>
  <c r="K220" i="3" s="1"/>
  <c r="G219" i="3"/>
  <c r="I219" i="3" s="1"/>
  <c r="K219" i="3" s="1"/>
  <c r="H217" i="3"/>
  <c r="G212" i="3"/>
  <c r="I212" i="3" s="1"/>
  <c r="K212" i="3" s="1"/>
  <c r="G211" i="3"/>
  <c r="I211" i="3" s="1"/>
  <c r="K211" i="3" s="1"/>
  <c r="H209" i="3"/>
  <c r="G204" i="3"/>
  <c r="I204" i="3" s="1"/>
  <c r="K204" i="3" s="1"/>
  <c r="G203" i="3"/>
  <c r="I203" i="3" s="1"/>
  <c r="K203" i="3" s="1"/>
  <c r="H201" i="3"/>
  <c r="G196" i="3"/>
  <c r="I196" i="3" s="1"/>
  <c r="K196" i="3" s="1"/>
  <c r="G195" i="3"/>
  <c r="I195" i="3" s="1"/>
  <c r="K195" i="3" s="1"/>
  <c r="H193" i="3"/>
  <c r="G188" i="3"/>
  <c r="I188" i="3" s="1"/>
  <c r="K188" i="3" s="1"/>
  <c r="G187" i="3"/>
  <c r="I187" i="3" s="1"/>
  <c r="K187" i="3" s="1"/>
  <c r="H185" i="3"/>
  <c r="H183" i="3"/>
  <c r="G179" i="3"/>
  <c r="I179" i="3" s="1"/>
  <c r="K179" i="3" s="1"/>
  <c r="H176" i="3"/>
  <c r="G174" i="3"/>
  <c r="I174" i="3" s="1"/>
  <c r="K174" i="3" s="1"/>
  <c r="G172" i="3"/>
  <c r="I172" i="3" s="1"/>
  <c r="K172" i="3" s="1"/>
  <c r="H169" i="3"/>
  <c r="H167" i="3"/>
  <c r="G163" i="3"/>
  <c r="I163" i="3" s="1"/>
  <c r="K163" i="3" s="1"/>
  <c r="H160" i="3"/>
  <c r="G158" i="3"/>
  <c r="I158" i="3" s="1"/>
  <c r="K158" i="3" s="1"/>
  <c r="G156" i="3"/>
  <c r="I156" i="3" s="1"/>
  <c r="K156" i="3" s="1"/>
  <c r="G154" i="3"/>
  <c r="I154" i="3" s="1"/>
  <c r="K154" i="3" s="1"/>
  <c r="H151" i="3"/>
  <c r="G150" i="3"/>
  <c r="I150" i="3" s="1"/>
  <c r="K150" i="3" s="1"/>
  <c r="H147" i="3"/>
  <c r="G146" i="3"/>
  <c r="I146" i="3" s="1"/>
  <c r="K146" i="3" s="1"/>
  <c r="H143" i="3"/>
  <c r="G142" i="3"/>
  <c r="I142" i="3" s="1"/>
  <c r="K142" i="3" s="1"/>
  <c r="H139" i="3"/>
  <c r="G138" i="3"/>
  <c r="I138" i="3" s="1"/>
  <c r="K138" i="3" s="1"/>
  <c r="H135" i="3"/>
  <c r="G134" i="3"/>
  <c r="I134" i="3" s="1"/>
  <c r="K134" i="3" s="1"/>
  <c r="H131" i="3"/>
  <c r="G130" i="3"/>
  <c r="I130" i="3" s="1"/>
  <c r="K130" i="3" s="1"/>
  <c r="H127" i="3"/>
  <c r="G126" i="3"/>
  <c r="I126" i="3" s="1"/>
  <c r="K126" i="3" s="1"/>
  <c r="H123" i="3"/>
  <c r="G122" i="3"/>
  <c r="I122" i="3" s="1"/>
  <c r="K122" i="3" s="1"/>
  <c r="H119" i="3"/>
  <c r="G118" i="3"/>
  <c r="I118" i="3" s="1"/>
  <c r="K118" i="3" s="1"/>
  <c r="H115" i="3"/>
  <c r="G114" i="3"/>
  <c r="I114" i="3" s="1"/>
  <c r="K114" i="3" s="1"/>
  <c r="H111" i="3"/>
  <c r="G110" i="3"/>
  <c r="I110" i="3" s="1"/>
  <c r="K110" i="3" s="1"/>
  <c r="H107" i="3"/>
  <c r="G106" i="3"/>
  <c r="I106" i="3" s="1"/>
  <c r="K106" i="3" s="1"/>
  <c r="H103" i="3"/>
  <c r="G102" i="3"/>
  <c r="I102" i="3" s="1"/>
  <c r="K102" i="3" s="1"/>
  <c r="G292" i="3"/>
  <c r="I292" i="3" s="1"/>
  <c r="K292" i="3" s="1"/>
  <c r="H283" i="3"/>
  <c r="G272" i="3"/>
  <c r="I272" i="3" s="1"/>
  <c r="K272" i="3" s="1"/>
  <c r="H262" i="3"/>
  <c r="H257" i="3"/>
  <c r="G240" i="3"/>
  <c r="I240" i="3" s="1"/>
  <c r="K240" i="3" s="1"/>
  <c r="H229" i="3"/>
  <c r="G224" i="3"/>
  <c r="I224" i="3" s="1"/>
  <c r="K224" i="3" s="1"/>
  <c r="H213" i="3"/>
  <c r="G208" i="3"/>
  <c r="I208" i="3" s="1"/>
  <c r="K208" i="3" s="1"/>
  <c r="H197" i="3"/>
  <c r="G192" i="3"/>
  <c r="G180" i="3"/>
  <c r="I180" i="3" s="1"/>
  <c r="K180" i="3" s="1"/>
  <c r="H171" i="3"/>
  <c r="H168" i="3"/>
  <c r="H159" i="3"/>
  <c r="H152" i="3"/>
  <c r="H144" i="3"/>
  <c r="H136" i="3"/>
  <c r="H128" i="3"/>
  <c r="H120" i="3"/>
  <c r="H112" i="3"/>
  <c r="H104" i="3"/>
  <c r="G100" i="3"/>
  <c r="I100" i="3" s="1"/>
  <c r="K100" i="3" s="1"/>
  <c r="H97" i="3"/>
  <c r="G96" i="3"/>
  <c r="I96" i="3" s="1"/>
  <c r="K96" i="3" s="1"/>
  <c r="H93" i="3"/>
  <c r="G92" i="3"/>
  <c r="I92" i="3" s="1"/>
  <c r="K92" i="3" s="1"/>
  <c r="H89" i="3"/>
  <c r="G88" i="3"/>
  <c r="I88" i="3" s="1"/>
  <c r="K88" i="3" s="1"/>
  <c r="H85" i="3"/>
  <c r="G84" i="3"/>
  <c r="I84" i="3" s="1"/>
  <c r="K84" i="3" s="1"/>
  <c r="H81" i="3"/>
  <c r="G80" i="3"/>
  <c r="I80" i="3" s="1"/>
  <c r="K80" i="3" s="1"/>
  <c r="H77" i="3"/>
  <c r="G76" i="3"/>
  <c r="I76" i="3" s="1"/>
  <c r="K76" i="3" s="1"/>
  <c r="H73" i="3"/>
  <c r="G72" i="3"/>
  <c r="I72" i="3" s="1"/>
  <c r="K72" i="3" s="1"/>
  <c r="H69" i="3"/>
  <c r="G68" i="3"/>
  <c r="I68" i="3" s="1"/>
  <c r="K68" i="3" s="1"/>
  <c r="H65" i="3"/>
  <c r="G64" i="3"/>
  <c r="I64" i="3" s="1"/>
  <c r="K64" i="3" s="1"/>
  <c r="H61" i="3"/>
  <c r="G60" i="3"/>
  <c r="I60" i="3" s="1"/>
  <c r="K60" i="3" s="1"/>
  <c r="H57" i="3"/>
  <c r="G56" i="3"/>
  <c r="I56" i="3" s="1"/>
  <c r="K56" i="3" s="1"/>
  <c r="H53" i="3"/>
  <c r="G52" i="3"/>
  <c r="I52" i="3" s="1"/>
  <c r="K52" i="3" s="1"/>
  <c r="H49" i="3"/>
  <c r="G48" i="3"/>
  <c r="I48" i="3" s="1"/>
  <c r="K48" i="3" s="1"/>
  <c r="H45" i="3"/>
  <c r="G44" i="3"/>
  <c r="I44" i="3" s="1"/>
  <c r="K44" i="3" s="1"/>
  <c r="H41" i="3"/>
  <c r="G40" i="3"/>
  <c r="I40" i="3" s="1"/>
  <c r="K40" i="3" s="1"/>
  <c r="H37" i="3"/>
  <c r="G36" i="3"/>
  <c r="I36" i="3" s="1"/>
  <c r="K36" i="3" s="1"/>
  <c r="H33" i="3"/>
  <c r="Q32" i="3"/>
  <c r="G32" i="3"/>
  <c r="I32" i="3" s="1"/>
  <c r="K32" i="3" s="1"/>
  <c r="H29" i="3"/>
  <c r="H26" i="3"/>
  <c r="G25" i="3"/>
  <c r="I25" i="3" s="1"/>
  <c r="K25" i="3" s="1"/>
  <c r="H22" i="3"/>
  <c r="G21" i="3"/>
  <c r="I21" i="3" s="1"/>
  <c r="K21" i="3" s="1"/>
  <c r="H18" i="3"/>
  <c r="G17" i="3"/>
  <c r="I17" i="3" s="1"/>
  <c r="K17" i="3" s="1"/>
  <c r="H13" i="3"/>
  <c r="G12" i="3"/>
  <c r="I12" i="3" s="1"/>
  <c r="K12" i="3" s="1"/>
  <c r="H9" i="3"/>
  <c r="H6" i="3"/>
  <c r="G5" i="3"/>
  <c r="I5" i="3" s="1"/>
  <c r="K5" i="3" s="1"/>
  <c r="H2" i="3"/>
  <c r="H341" i="3"/>
  <c r="H334" i="3"/>
  <c r="H318" i="3"/>
  <c r="G269" i="3"/>
  <c r="I269" i="3" s="1"/>
  <c r="K269" i="3" s="1"/>
  <c r="H260" i="3"/>
  <c r="G249" i="3"/>
  <c r="I249" i="3" s="1"/>
  <c r="K249" i="3" s="1"/>
  <c r="H221" i="3"/>
  <c r="G216" i="3"/>
  <c r="H205" i="3"/>
  <c r="H189" i="3"/>
  <c r="H155" i="3"/>
  <c r="H140" i="3"/>
  <c r="H132" i="3"/>
  <c r="H108" i="3"/>
  <c r="G103" i="3"/>
  <c r="I103" i="3" s="1"/>
  <c r="K103" i="3" s="1"/>
  <c r="G101" i="3"/>
  <c r="I101" i="3" s="1"/>
  <c r="K101" i="3" s="1"/>
  <c r="H99" i="3"/>
  <c r="H95" i="3"/>
  <c r="G94" i="3"/>
  <c r="I94" i="3" s="1"/>
  <c r="K94" i="3" s="1"/>
  <c r="H79" i="3"/>
  <c r="G78" i="3"/>
  <c r="I78" i="3" s="1"/>
  <c r="K78" i="3" s="1"/>
  <c r="H75" i="3"/>
  <c r="G74" i="3"/>
  <c r="I74" i="3" s="1"/>
  <c r="K74" i="3" s="1"/>
  <c r="H63" i="3"/>
  <c r="G62" i="3"/>
  <c r="I62" i="3" s="1"/>
  <c r="K62" i="3" s="1"/>
  <c r="H51" i="3"/>
  <c r="G50" i="3"/>
  <c r="I50" i="3" s="1"/>
  <c r="K50" i="3" s="1"/>
  <c r="H47" i="3"/>
  <c r="G46" i="3"/>
  <c r="I46" i="3" s="1"/>
  <c r="K46" i="3" s="1"/>
  <c r="H43" i="3"/>
  <c r="G42" i="3"/>
  <c r="I42" i="3" s="1"/>
  <c r="K42" i="3" s="1"/>
  <c r="H35" i="3"/>
  <c r="G34" i="3"/>
  <c r="I34" i="3" s="1"/>
  <c r="K34" i="3" s="1"/>
  <c r="H31" i="3"/>
  <c r="G30" i="3"/>
  <c r="I30" i="3" s="1"/>
  <c r="K30" i="3" s="1"/>
  <c r="H24" i="3"/>
  <c r="G23" i="3"/>
  <c r="I23" i="3" s="1"/>
  <c r="K23" i="3" s="1"/>
  <c r="H20" i="3"/>
  <c r="G19" i="3"/>
  <c r="I19" i="3" s="1"/>
  <c r="K19" i="3" s="1"/>
  <c r="H16" i="3"/>
  <c r="G15" i="3"/>
  <c r="I15" i="3" s="1"/>
  <c r="K15" i="3" s="1"/>
  <c r="G14" i="3"/>
  <c r="I14" i="3" s="1"/>
  <c r="K14" i="3" s="1"/>
  <c r="H11" i="3"/>
  <c r="G10" i="3"/>
  <c r="I10" i="3" s="1"/>
  <c r="K10" i="3" s="1"/>
  <c r="H317" i="3"/>
  <c r="H306" i="3"/>
  <c r="G293" i="3"/>
  <c r="I293" i="3" s="1"/>
  <c r="K293" i="3" s="1"/>
  <c r="H273" i="3"/>
  <c r="H253" i="3"/>
  <c r="H248" i="3"/>
  <c r="H232" i="3"/>
  <c r="G231" i="3"/>
  <c r="I231" i="3" s="1"/>
  <c r="K231" i="3" s="1"/>
  <c r="H216" i="3"/>
  <c r="G215" i="3"/>
  <c r="I215" i="3" s="1"/>
  <c r="K215" i="3" s="1"/>
  <c r="H200" i="3"/>
  <c r="G199" i="3"/>
  <c r="I199" i="3" s="1"/>
  <c r="K199" i="3" s="1"/>
  <c r="H173" i="3"/>
  <c r="G171" i="3"/>
  <c r="I171" i="3" s="1"/>
  <c r="K171" i="3" s="1"/>
  <c r="G167" i="3"/>
  <c r="I167" i="3" s="1"/>
  <c r="K167" i="3" s="1"/>
  <c r="G166" i="3"/>
  <c r="I166" i="3" s="1"/>
  <c r="K166" i="3" s="1"/>
  <c r="H164" i="3"/>
  <c r="G162" i="3"/>
  <c r="I162" i="3" s="1"/>
  <c r="K162" i="3" s="1"/>
  <c r="H161" i="3"/>
  <c r="G160" i="3"/>
  <c r="I160" i="3" s="1"/>
  <c r="K160" i="3" s="1"/>
  <c r="G152" i="3"/>
  <c r="I152" i="3" s="1"/>
  <c r="K152" i="3" s="1"/>
  <c r="G151" i="3"/>
  <c r="I151" i="3" s="1"/>
  <c r="K151" i="3" s="1"/>
  <c r="H149" i="3"/>
  <c r="G144" i="3"/>
  <c r="I144" i="3" s="1"/>
  <c r="K144" i="3" s="1"/>
  <c r="G143" i="3"/>
  <c r="I143" i="3" s="1"/>
  <c r="K143" i="3" s="1"/>
  <c r="H141" i="3"/>
  <c r="G136" i="3"/>
  <c r="I136" i="3" s="1"/>
  <c r="K136" i="3" s="1"/>
  <c r="G135" i="3"/>
  <c r="I135" i="3" s="1"/>
  <c r="K135" i="3" s="1"/>
  <c r="H133" i="3"/>
  <c r="G128" i="3"/>
  <c r="I128" i="3" s="1"/>
  <c r="K128" i="3" s="1"/>
  <c r="G127" i="3"/>
  <c r="I127" i="3" s="1"/>
  <c r="K127" i="3" s="1"/>
  <c r="H125" i="3"/>
  <c r="G120" i="3"/>
  <c r="I120" i="3" s="1"/>
  <c r="K120" i="3" s="1"/>
  <c r="G119" i="3"/>
  <c r="I119" i="3" s="1"/>
  <c r="K119" i="3" s="1"/>
  <c r="H117" i="3"/>
  <c r="G112" i="3"/>
  <c r="I112" i="3" s="1"/>
  <c r="K112" i="3" s="1"/>
  <c r="G111" i="3"/>
  <c r="I111" i="3" s="1"/>
  <c r="K111" i="3" s="1"/>
  <c r="H109" i="3"/>
  <c r="G104" i="3"/>
  <c r="I104" i="3" s="1"/>
  <c r="K104" i="3" s="1"/>
  <c r="H101" i="3"/>
  <c r="H98" i="3"/>
  <c r="G97" i="3"/>
  <c r="I97" i="3" s="1"/>
  <c r="K97" i="3" s="1"/>
  <c r="H94" i="3"/>
  <c r="G93" i="3"/>
  <c r="I93" i="3" s="1"/>
  <c r="K93" i="3" s="1"/>
  <c r="H90" i="3"/>
  <c r="G89" i="3"/>
  <c r="I89" i="3" s="1"/>
  <c r="K89" i="3" s="1"/>
  <c r="H86" i="3"/>
  <c r="G85" i="3"/>
  <c r="I85" i="3" s="1"/>
  <c r="K85" i="3" s="1"/>
  <c r="H82" i="3"/>
  <c r="G81" i="3"/>
  <c r="I81" i="3" s="1"/>
  <c r="K81" i="3" s="1"/>
  <c r="H78" i="3"/>
  <c r="G77" i="3"/>
  <c r="I77" i="3" s="1"/>
  <c r="K77" i="3" s="1"/>
  <c r="H74" i="3"/>
  <c r="G73" i="3"/>
  <c r="I73" i="3" s="1"/>
  <c r="K73" i="3" s="1"/>
  <c r="H70" i="3"/>
  <c r="G69" i="3"/>
  <c r="I69" i="3" s="1"/>
  <c r="K69" i="3" s="1"/>
  <c r="H66" i="3"/>
  <c r="G65" i="3"/>
  <c r="I65" i="3" s="1"/>
  <c r="K65" i="3" s="1"/>
  <c r="H62" i="3"/>
  <c r="G61" i="3"/>
  <c r="I61" i="3" s="1"/>
  <c r="K61" i="3" s="1"/>
  <c r="H58" i="3"/>
  <c r="G57" i="3"/>
  <c r="I57" i="3" s="1"/>
  <c r="K57" i="3" s="1"/>
  <c r="H54" i="3"/>
  <c r="G53" i="3"/>
  <c r="I53" i="3" s="1"/>
  <c r="K53" i="3" s="1"/>
  <c r="H50" i="3"/>
  <c r="G49" i="3"/>
  <c r="I49" i="3" s="1"/>
  <c r="K49" i="3" s="1"/>
  <c r="H46" i="3"/>
  <c r="G45" i="3"/>
  <c r="I45" i="3" s="1"/>
  <c r="K45" i="3" s="1"/>
  <c r="H42" i="3"/>
  <c r="G41" i="3"/>
  <c r="I41" i="3" s="1"/>
  <c r="K41" i="3" s="1"/>
  <c r="H38" i="3"/>
  <c r="G37" i="3"/>
  <c r="I37" i="3" s="1"/>
  <c r="K37" i="3" s="1"/>
  <c r="H34" i="3"/>
  <c r="G33" i="3"/>
  <c r="I33" i="3" s="1"/>
  <c r="K33" i="3" s="1"/>
  <c r="P32" i="3"/>
  <c r="H30" i="3"/>
  <c r="G29" i="3"/>
  <c r="I29" i="3" s="1"/>
  <c r="K29" i="3" s="1"/>
  <c r="H27" i="3"/>
  <c r="G26" i="3"/>
  <c r="I26" i="3" s="1"/>
  <c r="K26" i="3" s="1"/>
  <c r="H23" i="3"/>
  <c r="G22" i="3"/>
  <c r="I22" i="3" s="1"/>
  <c r="K22" i="3" s="1"/>
  <c r="H19" i="3"/>
  <c r="G18" i="3"/>
  <c r="I18" i="3" s="1"/>
  <c r="K18" i="3" s="1"/>
  <c r="H15" i="3"/>
  <c r="H14" i="3"/>
  <c r="G13" i="3"/>
  <c r="I13" i="3" s="1"/>
  <c r="K13" i="3" s="1"/>
  <c r="H10" i="3"/>
  <c r="G9" i="3"/>
  <c r="I9" i="3" s="1"/>
  <c r="K9" i="3" s="1"/>
  <c r="H7" i="3"/>
  <c r="G6" i="3"/>
  <c r="I6" i="3" s="1"/>
  <c r="K6" i="3" s="1"/>
  <c r="H3" i="3"/>
  <c r="G2" i="3"/>
  <c r="I2" i="3" s="1"/>
  <c r="K2" i="3" s="1"/>
  <c r="H343" i="3"/>
  <c r="G342" i="3"/>
  <c r="I342" i="3" s="1"/>
  <c r="G281" i="3"/>
  <c r="H237" i="3"/>
  <c r="G232" i="3"/>
  <c r="G200" i="3"/>
  <c r="I200" i="3" s="1"/>
  <c r="K200" i="3" s="1"/>
  <c r="H184" i="3"/>
  <c r="H175" i="3"/>
  <c r="G164" i="3"/>
  <c r="I164" i="3" s="1"/>
  <c r="K164" i="3" s="1"/>
  <c r="H148" i="3"/>
  <c r="H124" i="3"/>
  <c r="H116" i="3"/>
  <c r="G98" i="3"/>
  <c r="I98" i="3" s="1"/>
  <c r="K98" i="3" s="1"/>
  <c r="H91" i="3"/>
  <c r="G90" i="3"/>
  <c r="I90" i="3" s="1"/>
  <c r="K90" i="3" s="1"/>
  <c r="H87" i="3"/>
  <c r="G86" i="3"/>
  <c r="I86" i="3" s="1"/>
  <c r="K86" i="3" s="1"/>
  <c r="H83" i="3"/>
  <c r="G82" i="3"/>
  <c r="I82" i="3" s="1"/>
  <c r="K82" i="3" s="1"/>
  <c r="H71" i="3"/>
  <c r="G70" i="3"/>
  <c r="I70" i="3" s="1"/>
  <c r="K70" i="3" s="1"/>
  <c r="H67" i="3"/>
  <c r="G66" i="3"/>
  <c r="I66" i="3" s="1"/>
  <c r="K66" i="3" s="1"/>
  <c r="H59" i="3"/>
  <c r="G58" i="3"/>
  <c r="I58" i="3" s="1"/>
  <c r="K58" i="3" s="1"/>
  <c r="H55" i="3"/>
  <c r="G54" i="3"/>
  <c r="I54" i="3" s="1"/>
  <c r="K54" i="3" s="1"/>
  <c r="H39" i="3"/>
  <c r="G38" i="3"/>
  <c r="I38" i="3" s="1"/>
  <c r="K38" i="3" s="1"/>
  <c r="H28" i="3"/>
  <c r="G27" i="3"/>
  <c r="I27" i="3" s="1"/>
  <c r="K27" i="3" s="1"/>
  <c r="H8" i="3"/>
  <c r="G7" i="3"/>
  <c r="I7" i="3" s="1"/>
  <c r="K7" i="3" s="1"/>
  <c r="G260" i="3"/>
  <c r="I260" i="3" s="1"/>
  <c r="K260" i="3" s="1"/>
  <c r="G255" i="3"/>
  <c r="I255" i="3" s="1"/>
  <c r="K255" i="3" s="1"/>
  <c r="H208" i="3"/>
  <c r="G191" i="3"/>
  <c r="G178" i="3"/>
  <c r="I178" i="3" s="1"/>
  <c r="K178" i="3" s="1"/>
  <c r="G155" i="3"/>
  <c r="I155" i="3" s="1"/>
  <c r="K155" i="3" s="1"/>
  <c r="G132" i="3"/>
  <c r="I132" i="3" s="1"/>
  <c r="K132" i="3" s="1"/>
  <c r="H129" i="3"/>
  <c r="G123" i="3"/>
  <c r="I123" i="3" s="1"/>
  <c r="K123" i="3" s="1"/>
  <c r="H100" i="3"/>
  <c r="G99" i="3"/>
  <c r="I99" i="3" s="1"/>
  <c r="K99" i="3" s="1"/>
  <c r="H84" i="3"/>
  <c r="G83" i="3"/>
  <c r="I83" i="3" s="1"/>
  <c r="K83" i="3" s="1"/>
  <c r="H68" i="3"/>
  <c r="G67" i="3"/>
  <c r="I67" i="3" s="1"/>
  <c r="K67" i="3" s="1"/>
  <c r="H52" i="3"/>
  <c r="G51" i="3"/>
  <c r="I51" i="3" s="1"/>
  <c r="K51" i="3" s="1"/>
  <c r="H36" i="3"/>
  <c r="G35" i="3"/>
  <c r="I35" i="3" s="1"/>
  <c r="K35" i="3" s="1"/>
  <c r="G20" i="3"/>
  <c r="I20" i="3" s="1"/>
  <c r="K20" i="3" s="1"/>
  <c r="H17" i="3"/>
  <c r="H12" i="3"/>
  <c r="H4" i="3"/>
  <c r="G182" i="3"/>
  <c r="I182" i="3" s="1"/>
  <c r="K182" i="3" s="1"/>
  <c r="G148" i="3"/>
  <c r="I148" i="3" s="1"/>
  <c r="K148" i="3" s="1"/>
  <c r="G91" i="3"/>
  <c r="I91" i="3" s="1"/>
  <c r="K91" i="3" s="1"/>
  <c r="H76" i="3"/>
  <c r="H60" i="3"/>
  <c r="G43" i="3"/>
  <c r="I43" i="3" s="1"/>
  <c r="K43" i="3" s="1"/>
  <c r="H32" i="3"/>
  <c r="G31" i="3"/>
  <c r="I31" i="3" s="1"/>
  <c r="K31" i="3" s="1"/>
  <c r="H339" i="3"/>
  <c r="G338" i="3"/>
  <c r="I338" i="3" s="1"/>
  <c r="H337" i="3"/>
  <c r="G207" i="3"/>
  <c r="G183" i="3"/>
  <c r="I183" i="3" s="1"/>
  <c r="K183" i="3" s="1"/>
  <c r="H180" i="3"/>
  <c r="G140" i="3"/>
  <c r="I140" i="3" s="1"/>
  <c r="K140" i="3" s="1"/>
  <c r="H137" i="3"/>
  <c r="G131" i="3"/>
  <c r="I131" i="3" s="1"/>
  <c r="K131" i="3" s="1"/>
  <c r="H88" i="3"/>
  <c r="G71" i="3"/>
  <c r="I71" i="3" s="1"/>
  <c r="K71" i="3" s="1"/>
  <c r="H56" i="3"/>
  <c r="H40" i="3"/>
  <c r="H21" i="3"/>
  <c r="G256" i="3"/>
  <c r="I256" i="3" s="1"/>
  <c r="K256" i="3" s="1"/>
  <c r="H250" i="3"/>
  <c r="G239" i="3"/>
  <c r="I239" i="3" s="1"/>
  <c r="K239" i="3" s="1"/>
  <c r="H192" i="3"/>
  <c r="H153" i="3"/>
  <c r="G147" i="3"/>
  <c r="I147" i="3" s="1"/>
  <c r="K147" i="3" s="1"/>
  <c r="G124" i="3"/>
  <c r="I124" i="3" s="1"/>
  <c r="K124" i="3" s="1"/>
  <c r="H121" i="3"/>
  <c r="G115" i="3"/>
  <c r="I115" i="3" s="1"/>
  <c r="K115" i="3" s="1"/>
  <c r="H96" i="3"/>
  <c r="G95" i="3"/>
  <c r="I95" i="3" s="1"/>
  <c r="K95" i="3" s="1"/>
  <c r="H80" i="3"/>
  <c r="G79" i="3"/>
  <c r="I79" i="3" s="1"/>
  <c r="K79" i="3" s="1"/>
  <c r="H64" i="3"/>
  <c r="G63" i="3"/>
  <c r="I63" i="3" s="1"/>
  <c r="K63" i="3" s="1"/>
  <c r="H48" i="3"/>
  <c r="G47" i="3"/>
  <c r="I47" i="3" s="1"/>
  <c r="K47" i="3" s="1"/>
  <c r="H25" i="3"/>
  <c r="G16" i="3"/>
  <c r="I16" i="3" s="1"/>
  <c r="K16" i="3" s="1"/>
  <c r="G11" i="3"/>
  <c r="I11" i="3" s="1"/>
  <c r="K11" i="3" s="1"/>
  <c r="G8" i="3"/>
  <c r="I8" i="3" s="1"/>
  <c r="K8" i="3" s="1"/>
  <c r="G4" i="3"/>
  <c r="I4" i="3" s="1"/>
  <c r="K4" i="3" s="1"/>
  <c r="G3" i="3"/>
  <c r="I3" i="3" s="1"/>
  <c r="K3" i="3" s="1"/>
  <c r="G251" i="3"/>
  <c r="I251" i="3" s="1"/>
  <c r="K251" i="3" s="1"/>
  <c r="H240" i="3"/>
  <c r="G223" i="3"/>
  <c r="G176" i="3"/>
  <c r="I176" i="3" s="1"/>
  <c r="K176" i="3" s="1"/>
  <c r="H145" i="3"/>
  <c r="G139" i="3"/>
  <c r="I139" i="3" s="1"/>
  <c r="K139" i="3" s="1"/>
  <c r="G116" i="3"/>
  <c r="I116" i="3" s="1"/>
  <c r="K116" i="3" s="1"/>
  <c r="H113" i="3"/>
  <c r="G107" i="3"/>
  <c r="I107" i="3" s="1"/>
  <c r="K107" i="3" s="1"/>
  <c r="H92" i="3"/>
  <c r="G75" i="3"/>
  <c r="I75" i="3" s="1"/>
  <c r="K75" i="3" s="1"/>
  <c r="G59" i="3"/>
  <c r="I59" i="3" s="1"/>
  <c r="K59" i="3" s="1"/>
  <c r="H44" i="3"/>
  <c r="G28" i="3"/>
  <c r="I28" i="3" s="1"/>
  <c r="K28" i="3" s="1"/>
  <c r="G24" i="3"/>
  <c r="I24" i="3" s="1"/>
  <c r="K24" i="3" s="1"/>
  <c r="G336" i="3"/>
  <c r="I336" i="3" s="1"/>
  <c r="G282" i="3"/>
  <c r="I282" i="3" s="1"/>
  <c r="K282" i="3" s="1"/>
  <c r="H224" i="3"/>
  <c r="H177" i="3"/>
  <c r="H157" i="3"/>
  <c r="G108" i="3"/>
  <c r="I108" i="3" s="1"/>
  <c r="K108" i="3" s="1"/>
  <c r="H105" i="3"/>
  <c r="H102" i="3"/>
  <c r="G87" i="3"/>
  <c r="I87" i="3" s="1"/>
  <c r="K87" i="3" s="1"/>
  <c r="H72" i="3"/>
  <c r="G55" i="3"/>
  <c r="I55" i="3" s="1"/>
  <c r="K55" i="3" s="1"/>
  <c r="G39" i="3"/>
  <c r="I39" i="3" s="1"/>
  <c r="K39" i="3" s="1"/>
  <c r="H5" i="3"/>
  <c r="I261" i="3"/>
  <c r="K261" i="3" s="1"/>
  <c r="N8" i="3"/>
  <c r="K500" i="2" l="1"/>
  <c r="L500" i="2" s="1"/>
  <c r="J500" i="2"/>
  <c r="I500" i="2"/>
  <c r="H500" i="2"/>
  <c r="G500" i="2"/>
  <c r="F500" i="2"/>
  <c r="E500" i="2"/>
  <c r="K499" i="2"/>
  <c r="L499" i="2" s="1"/>
  <c r="J499" i="2"/>
  <c r="I499" i="2"/>
  <c r="H499" i="2"/>
  <c r="G499" i="2"/>
  <c r="F499" i="2"/>
  <c r="E499" i="2"/>
  <c r="K498" i="2"/>
  <c r="L498" i="2" s="1"/>
  <c r="J498" i="2"/>
  <c r="I498" i="2"/>
  <c r="H498" i="2"/>
  <c r="G498" i="2"/>
  <c r="F498" i="2"/>
  <c r="E498" i="2"/>
  <c r="K497" i="2"/>
  <c r="L497" i="2" s="1"/>
  <c r="J497" i="2"/>
  <c r="I497" i="2"/>
  <c r="H497" i="2"/>
  <c r="G497" i="2"/>
  <c r="F497" i="2"/>
  <c r="E497" i="2"/>
  <c r="K496" i="2"/>
  <c r="L496" i="2" s="1"/>
  <c r="J496" i="2"/>
  <c r="I496" i="2"/>
  <c r="H496" i="2"/>
  <c r="G496" i="2"/>
  <c r="F496" i="2"/>
  <c r="E496" i="2"/>
  <c r="K495" i="2"/>
  <c r="L495" i="2" s="1"/>
  <c r="J495" i="2"/>
  <c r="I495" i="2"/>
  <c r="H495" i="2"/>
  <c r="G495" i="2"/>
  <c r="F495" i="2"/>
  <c r="E495" i="2"/>
  <c r="K494" i="2"/>
  <c r="L494" i="2" s="1"/>
  <c r="J494" i="2"/>
  <c r="I494" i="2"/>
  <c r="H494" i="2"/>
  <c r="G494" i="2"/>
  <c r="F494" i="2"/>
  <c r="E494" i="2"/>
  <c r="K493" i="2"/>
  <c r="L493" i="2" s="1"/>
  <c r="J493" i="2"/>
  <c r="I493" i="2"/>
  <c r="H493" i="2"/>
  <c r="G493" i="2"/>
  <c r="F493" i="2"/>
  <c r="E493" i="2"/>
  <c r="K492" i="2"/>
  <c r="L492" i="2" s="1"/>
  <c r="J492" i="2"/>
  <c r="I492" i="2"/>
  <c r="H492" i="2"/>
  <c r="G492" i="2"/>
  <c r="F492" i="2"/>
  <c r="E492" i="2"/>
  <c r="K491" i="2"/>
  <c r="L491" i="2" s="1"/>
  <c r="J491" i="2"/>
  <c r="I491" i="2"/>
  <c r="H491" i="2"/>
  <c r="G491" i="2"/>
  <c r="F491" i="2"/>
  <c r="E491" i="2"/>
  <c r="K490" i="2"/>
  <c r="L490" i="2" s="1"/>
  <c r="J490" i="2"/>
  <c r="I490" i="2"/>
  <c r="H490" i="2"/>
  <c r="G490" i="2"/>
  <c r="F490" i="2"/>
  <c r="E490" i="2"/>
  <c r="K489" i="2"/>
  <c r="L489" i="2" s="1"/>
  <c r="J489" i="2"/>
  <c r="I489" i="2"/>
  <c r="H489" i="2"/>
  <c r="G489" i="2"/>
  <c r="F489" i="2"/>
  <c r="E489" i="2"/>
  <c r="K488" i="2"/>
  <c r="L488" i="2" s="1"/>
  <c r="J488" i="2"/>
  <c r="I488" i="2"/>
  <c r="H488" i="2"/>
  <c r="G488" i="2"/>
  <c r="F488" i="2"/>
  <c r="E488" i="2"/>
  <c r="K487" i="2"/>
  <c r="L487" i="2" s="1"/>
  <c r="J487" i="2"/>
  <c r="I487" i="2"/>
  <c r="H487" i="2"/>
  <c r="G487" i="2"/>
  <c r="F487" i="2"/>
  <c r="E487" i="2"/>
  <c r="K486" i="2"/>
  <c r="L486" i="2" s="1"/>
  <c r="J486" i="2"/>
  <c r="I486" i="2"/>
  <c r="H486" i="2"/>
  <c r="G486" i="2"/>
  <c r="F486" i="2"/>
  <c r="E486" i="2"/>
  <c r="K485" i="2"/>
  <c r="L485" i="2" s="1"/>
  <c r="J485" i="2"/>
  <c r="I485" i="2"/>
  <c r="H485" i="2"/>
  <c r="G485" i="2"/>
  <c r="F485" i="2"/>
  <c r="E485" i="2"/>
  <c r="K484" i="2"/>
  <c r="L484" i="2" s="1"/>
  <c r="J484" i="2"/>
  <c r="I484" i="2"/>
  <c r="H484" i="2"/>
  <c r="G484" i="2"/>
  <c r="F484" i="2"/>
  <c r="E484" i="2"/>
  <c r="K483" i="2"/>
  <c r="L483" i="2" s="1"/>
  <c r="J483" i="2"/>
  <c r="I483" i="2"/>
  <c r="H483" i="2"/>
  <c r="G483" i="2"/>
  <c r="F483" i="2"/>
  <c r="E483" i="2"/>
  <c r="K482" i="2"/>
  <c r="L482" i="2" s="1"/>
  <c r="J482" i="2"/>
  <c r="I482" i="2"/>
  <c r="H482" i="2"/>
  <c r="G482" i="2"/>
  <c r="F482" i="2"/>
  <c r="E482" i="2"/>
  <c r="K481" i="2"/>
  <c r="L481" i="2" s="1"/>
  <c r="J481" i="2"/>
  <c r="I481" i="2"/>
  <c r="H481" i="2"/>
  <c r="G481" i="2"/>
  <c r="F481" i="2"/>
  <c r="E481" i="2"/>
  <c r="K480" i="2"/>
  <c r="L480" i="2" s="1"/>
  <c r="J480" i="2"/>
  <c r="I480" i="2"/>
  <c r="H480" i="2"/>
  <c r="G480" i="2"/>
  <c r="F480" i="2"/>
  <c r="E480" i="2"/>
  <c r="K479" i="2"/>
  <c r="L479" i="2" s="1"/>
  <c r="J479" i="2"/>
  <c r="I479" i="2"/>
  <c r="H479" i="2"/>
  <c r="G479" i="2"/>
  <c r="F479" i="2"/>
  <c r="E479" i="2"/>
  <c r="K478" i="2"/>
  <c r="L478" i="2" s="1"/>
  <c r="J478" i="2"/>
  <c r="I478" i="2"/>
  <c r="H478" i="2"/>
  <c r="G478" i="2"/>
  <c r="F478" i="2"/>
  <c r="E478" i="2"/>
  <c r="K477" i="2"/>
  <c r="L477" i="2" s="1"/>
  <c r="J477" i="2"/>
  <c r="I477" i="2"/>
  <c r="H477" i="2"/>
  <c r="G477" i="2"/>
  <c r="F477" i="2"/>
  <c r="E477" i="2"/>
  <c r="K476" i="2"/>
  <c r="L476" i="2" s="1"/>
  <c r="J476" i="2"/>
  <c r="I476" i="2"/>
  <c r="H476" i="2"/>
  <c r="G476" i="2"/>
  <c r="F476" i="2"/>
  <c r="E476" i="2"/>
  <c r="K475" i="2"/>
  <c r="L475" i="2" s="1"/>
  <c r="J475" i="2"/>
  <c r="I475" i="2"/>
  <c r="H475" i="2"/>
  <c r="G475" i="2"/>
  <c r="F475" i="2"/>
  <c r="E475" i="2"/>
  <c r="K474" i="2"/>
  <c r="L474" i="2" s="1"/>
  <c r="J474" i="2"/>
  <c r="I474" i="2"/>
  <c r="H474" i="2"/>
  <c r="G474" i="2"/>
  <c r="F474" i="2"/>
  <c r="E474" i="2"/>
  <c r="K473" i="2"/>
  <c r="L473" i="2" s="1"/>
  <c r="J473" i="2"/>
  <c r="I473" i="2"/>
  <c r="H473" i="2"/>
  <c r="G473" i="2"/>
  <c r="F473" i="2"/>
  <c r="E473" i="2"/>
  <c r="K472" i="2"/>
  <c r="L472" i="2" s="1"/>
  <c r="J472" i="2"/>
  <c r="I472" i="2"/>
  <c r="H472" i="2"/>
  <c r="G472" i="2"/>
  <c r="F472" i="2"/>
  <c r="E472" i="2"/>
  <c r="K471" i="2"/>
  <c r="L471" i="2" s="1"/>
  <c r="J471" i="2"/>
  <c r="I471" i="2"/>
  <c r="H471" i="2"/>
  <c r="G471" i="2"/>
  <c r="F471" i="2"/>
  <c r="E471" i="2"/>
  <c r="K470" i="2"/>
  <c r="L470" i="2" s="1"/>
  <c r="J470" i="2"/>
  <c r="I470" i="2"/>
  <c r="H470" i="2"/>
  <c r="G470" i="2"/>
  <c r="F470" i="2"/>
  <c r="E470" i="2"/>
  <c r="K469" i="2"/>
  <c r="L469" i="2" s="1"/>
  <c r="J469" i="2"/>
  <c r="I469" i="2"/>
  <c r="H469" i="2"/>
  <c r="G469" i="2"/>
  <c r="F469" i="2"/>
  <c r="E469" i="2"/>
  <c r="K468" i="2"/>
  <c r="L468" i="2" s="1"/>
  <c r="J468" i="2"/>
  <c r="I468" i="2"/>
  <c r="H468" i="2"/>
  <c r="G468" i="2"/>
  <c r="F468" i="2"/>
  <c r="E468" i="2"/>
  <c r="K467" i="2"/>
  <c r="L467" i="2" s="1"/>
  <c r="J467" i="2"/>
  <c r="I467" i="2"/>
  <c r="H467" i="2"/>
  <c r="G467" i="2"/>
  <c r="F467" i="2"/>
  <c r="E467" i="2"/>
  <c r="K466" i="2"/>
  <c r="L466" i="2" s="1"/>
  <c r="J466" i="2"/>
  <c r="I466" i="2"/>
  <c r="H466" i="2"/>
  <c r="G466" i="2"/>
  <c r="F466" i="2"/>
  <c r="E466" i="2"/>
  <c r="K465" i="2"/>
  <c r="L465" i="2" s="1"/>
  <c r="J465" i="2"/>
  <c r="I465" i="2"/>
  <c r="H465" i="2"/>
  <c r="G465" i="2"/>
  <c r="F465" i="2"/>
  <c r="E465" i="2"/>
  <c r="K464" i="2"/>
  <c r="L464" i="2" s="1"/>
  <c r="J464" i="2"/>
  <c r="I464" i="2"/>
  <c r="H464" i="2"/>
  <c r="G464" i="2"/>
  <c r="F464" i="2"/>
  <c r="E464" i="2"/>
  <c r="K463" i="2"/>
  <c r="L463" i="2" s="1"/>
  <c r="J463" i="2"/>
  <c r="I463" i="2"/>
  <c r="H463" i="2"/>
  <c r="G463" i="2"/>
  <c r="F463" i="2"/>
  <c r="E463" i="2"/>
  <c r="K462" i="2"/>
  <c r="L462" i="2" s="1"/>
  <c r="J462" i="2"/>
  <c r="I462" i="2"/>
  <c r="H462" i="2"/>
  <c r="G462" i="2"/>
  <c r="F462" i="2"/>
  <c r="E462" i="2"/>
  <c r="K461" i="2"/>
  <c r="L461" i="2" s="1"/>
  <c r="J461" i="2"/>
  <c r="I461" i="2"/>
  <c r="H461" i="2"/>
  <c r="G461" i="2"/>
  <c r="F461" i="2"/>
  <c r="E461" i="2"/>
  <c r="K460" i="2"/>
  <c r="L460" i="2" s="1"/>
  <c r="J460" i="2"/>
  <c r="I460" i="2"/>
  <c r="H460" i="2"/>
  <c r="G460" i="2"/>
  <c r="F460" i="2"/>
  <c r="E460" i="2"/>
  <c r="K459" i="2"/>
  <c r="L459" i="2" s="1"/>
  <c r="J459" i="2"/>
  <c r="I459" i="2"/>
  <c r="H459" i="2"/>
  <c r="G459" i="2"/>
  <c r="F459" i="2"/>
  <c r="E459" i="2"/>
  <c r="K458" i="2"/>
  <c r="L458" i="2" s="1"/>
  <c r="J458" i="2"/>
  <c r="I458" i="2"/>
  <c r="H458" i="2"/>
  <c r="G458" i="2"/>
  <c r="F458" i="2"/>
  <c r="E458" i="2"/>
  <c r="K457" i="2"/>
  <c r="L457" i="2" s="1"/>
  <c r="J457" i="2"/>
  <c r="I457" i="2"/>
  <c r="H457" i="2"/>
  <c r="G457" i="2"/>
  <c r="F457" i="2"/>
  <c r="E457" i="2"/>
  <c r="K456" i="2"/>
  <c r="L456" i="2" s="1"/>
  <c r="J456" i="2"/>
  <c r="I456" i="2"/>
  <c r="H456" i="2"/>
  <c r="G456" i="2"/>
  <c r="F456" i="2"/>
  <c r="E456" i="2"/>
  <c r="K455" i="2"/>
  <c r="L455" i="2" s="1"/>
  <c r="J455" i="2"/>
  <c r="I455" i="2"/>
  <c r="H455" i="2"/>
  <c r="G455" i="2"/>
  <c r="F455" i="2"/>
  <c r="E455" i="2"/>
  <c r="K454" i="2"/>
  <c r="L454" i="2" s="1"/>
  <c r="J454" i="2"/>
  <c r="I454" i="2"/>
  <c r="H454" i="2"/>
  <c r="G454" i="2"/>
  <c r="F454" i="2"/>
  <c r="E454" i="2"/>
  <c r="K453" i="2"/>
  <c r="L453" i="2" s="1"/>
  <c r="J453" i="2"/>
  <c r="I453" i="2"/>
  <c r="H453" i="2"/>
  <c r="G453" i="2"/>
  <c r="F453" i="2"/>
  <c r="E453" i="2"/>
  <c r="K452" i="2"/>
  <c r="L452" i="2" s="1"/>
  <c r="J452" i="2"/>
  <c r="I452" i="2"/>
  <c r="H452" i="2"/>
  <c r="G452" i="2"/>
  <c r="F452" i="2"/>
  <c r="E452" i="2"/>
  <c r="K451" i="2"/>
  <c r="L451" i="2" s="1"/>
  <c r="J451" i="2"/>
  <c r="I451" i="2"/>
  <c r="H451" i="2"/>
  <c r="G451" i="2"/>
  <c r="F451" i="2"/>
  <c r="E451" i="2"/>
  <c r="K450" i="2"/>
  <c r="L450" i="2" s="1"/>
  <c r="J450" i="2"/>
  <c r="I450" i="2"/>
  <c r="H450" i="2"/>
  <c r="G450" i="2"/>
  <c r="F450" i="2"/>
  <c r="E450" i="2"/>
  <c r="K449" i="2"/>
  <c r="L449" i="2" s="1"/>
  <c r="J449" i="2"/>
  <c r="I449" i="2"/>
  <c r="H449" i="2"/>
  <c r="G449" i="2"/>
  <c r="F449" i="2"/>
  <c r="E449" i="2"/>
  <c r="K448" i="2"/>
  <c r="L448" i="2" s="1"/>
  <c r="J448" i="2"/>
  <c r="I448" i="2"/>
  <c r="H448" i="2"/>
  <c r="G448" i="2"/>
  <c r="F448" i="2"/>
  <c r="E448" i="2"/>
  <c r="K447" i="2"/>
  <c r="L447" i="2" s="1"/>
  <c r="J447" i="2"/>
  <c r="I447" i="2"/>
  <c r="H447" i="2"/>
  <c r="G447" i="2"/>
  <c r="F447" i="2"/>
  <c r="E447" i="2"/>
  <c r="K446" i="2"/>
  <c r="L446" i="2" s="1"/>
  <c r="J446" i="2"/>
  <c r="I446" i="2"/>
  <c r="H446" i="2"/>
  <c r="G446" i="2"/>
  <c r="F446" i="2"/>
  <c r="E446" i="2"/>
  <c r="K445" i="2"/>
  <c r="L445" i="2" s="1"/>
  <c r="J445" i="2"/>
  <c r="I445" i="2"/>
  <c r="H445" i="2"/>
  <c r="G445" i="2"/>
  <c r="F445" i="2"/>
  <c r="E445" i="2"/>
  <c r="K444" i="2"/>
  <c r="L444" i="2" s="1"/>
  <c r="J444" i="2"/>
  <c r="I444" i="2"/>
  <c r="H444" i="2"/>
  <c r="G444" i="2"/>
  <c r="F444" i="2"/>
  <c r="E444" i="2"/>
  <c r="K443" i="2"/>
  <c r="L443" i="2" s="1"/>
  <c r="J443" i="2"/>
  <c r="I443" i="2"/>
  <c r="H443" i="2"/>
  <c r="G443" i="2"/>
  <c r="F443" i="2"/>
  <c r="E443" i="2"/>
  <c r="K442" i="2"/>
  <c r="L442" i="2" s="1"/>
  <c r="J442" i="2"/>
  <c r="I442" i="2"/>
  <c r="H442" i="2"/>
  <c r="G442" i="2"/>
  <c r="F442" i="2"/>
  <c r="E442" i="2"/>
  <c r="K441" i="2"/>
  <c r="L441" i="2" s="1"/>
  <c r="J441" i="2"/>
  <c r="I441" i="2"/>
  <c r="H441" i="2"/>
  <c r="G441" i="2"/>
  <c r="F441" i="2"/>
  <c r="E441" i="2"/>
  <c r="K440" i="2"/>
  <c r="L440" i="2" s="1"/>
  <c r="J440" i="2"/>
  <c r="I440" i="2"/>
  <c r="H440" i="2"/>
  <c r="G440" i="2"/>
  <c r="F440" i="2"/>
  <c r="E440" i="2"/>
  <c r="K439" i="2"/>
  <c r="L439" i="2" s="1"/>
  <c r="J439" i="2"/>
  <c r="I439" i="2"/>
  <c r="H439" i="2"/>
  <c r="G439" i="2"/>
  <c r="F439" i="2"/>
  <c r="E439" i="2"/>
  <c r="K438" i="2"/>
  <c r="L438" i="2" s="1"/>
  <c r="J438" i="2"/>
  <c r="I438" i="2"/>
  <c r="H438" i="2"/>
  <c r="G438" i="2"/>
  <c r="F438" i="2"/>
  <c r="E438" i="2"/>
  <c r="K437" i="2"/>
  <c r="L437" i="2" s="1"/>
  <c r="J437" i="2"/>
  <c r="I437" i="2"/>
  <c r="H437" i="2"/>
  <c r="G437" i="2"/>
  <c r="F437" i="2"/>
  <c r="E437" i="2"/>
  <c r="K436" i="2"/>
  <c r="L436" i="2" s="1"/>
  <c r="J436" i="2"/>
  <c r="I436" i="2"/>
  <c r="H436" i="2"/>
  <c r="G436" i="2"/>
  <c r="F436" i="2"/>
  <c r="E436" i="2"/>
  <c r="K435" i="2"/>
  <c r="L435" i="2" s="1"/>
  <c r="J435" i="2"/>
  <c r="I435" i="2"/>
  <c r="H435" i="2"/>
  <c r="G435" i="2"/>
  <c r="F435" i="2"/>
  <c r="E435" i="2"/>
  <c r="K434" i="2"/>
  <c r="L434" i="2" s="1"/>
  <c r="J434" i="2"/>
  <c r="I434" i="2"/>
  <c r="H434" i="2"/>
  <c r="G434" i="2"/>
  <c r="F434" i="2"/>
  <c r="E434" i="2"/>
  <c r="K433" i="2"/>
  <c r="L433" i="2" s="1"/>
  <c r="J433" i="2"/>
  <c r="I433" i="2"/>
  <c r="H433" i="2"/>
  <c r="G433" i="2"/>
  <c r="F433" i="2"/>
  <c r="E433" i="2"/>
  <c r="K432" i="2"/>
  <c r="L432" i="2" s="1"/>
  <c r="J432" i="2"/>
  <c r="I432" i="2"/>
  <c r="H432" i="2"/>
  <c r="G432" i="2"/>
  <c r="F432" i="2"/>
  <c r="E432" i="2"/>
  <c r="K431" i="2"/>
  <c r="L431" i="2" s="1"/>
  <c r="J431" i="2"/>
  <c r="I431" i="2"/>
  <c r="H431" i="2"/>
  <c r="G431" i="2"/>
  <c r="F431" i="2"/>
  <c r="E431" i="2"/>
  <c r="K430" i="2"/>
  <c r="L430" i="2" s="1"/>
  <c r="J430" i="2"/>
  <c r="I430" i="2"/>
  <c r="H430" i="2"/>
  <c r="G430" i="2"/>
  <c r="F430" i="2"/>
  <c r="E430" i="2"/>
  <c r="K429" i="2"/>
  <c r="L429" i="2" s="1"/>
  <c r="J429" i="2"/>
  <c r="I429" i="2"/>
  <c r="H429" i="2"/>
  <c r="G429" i="2"/>
  <c r="F429" i="2"/>
  <c r="E429" i="2"/>
  <c r="K428" i="2"/>
  <c r="L428" i="2" s="1"/>
  <c r="J428" i="2"/>
  <c r="I428" i="2"/>
  <c r="H428" i="2"/>
  <c r="G428" i="2"/>
  <c r="F428" i="2"/>
  <c r="E428" i="2"/>
  <c r="K427" i="2"/>
  <c r="L427" i="2" s="1"/>
  <c r="J427" i="2"/>
  <c r="I427" i="2"/>
  <c r="H427" i="2"/>
  <c r="G427" i="2"/>
  <c r="F427" i="2"/>
  <c r="E427" i="2"/>
  <c r="K426" i="2"/>
  <c r="L426" i="2" s="1"/>
  <c r="J426" i="2"/>
  <c r="I426" i="2"/>
  <c r="H426" i="2"/>
  <c r="G426" i="2"/>
  <c r="F426" i="2"/>
  <c r="E426" i="2"/>
  <c r="K425" i="2"/>
  <c r="L425" i="2" s="1"/>
  <c r="J425" i="2"/>
  <c r="I425" i="2"/>
  <c r="H425" i="2"/>
  <c r="G425" i="2"/>
  <c r="F425" i="2"/>
  <c r="E425" i="2"/>
  <c r="K424" i="2"/>
  <c r="L424" i="2" s="1"/>
  <c r="J424" i="2"/>
  <c r="I424" i="2"/>
  <c r="H424" i="2"/>
  <c r="G424" i="2"/>
  <c r="F424" i="2"/>
  <c r="E424" i="2"/>
  <c r="K423" i="2"/>
  <c r="L423" i="2" s="1"/>
  <c r="J423" i="2"/>
  <c r="I423" i="2"/>
  <c r="H423" i="2"/>
  <c r="G423" i="2"/>
  <c r="F423" i="2"/>
  <c r="E423" i="2"/>
  <c r="K422" i="2"/>
  <c r="L422" i="2" s="1"/>
  <c r="J422" i="2"/>
  <c r="I422" i="2"/>
  <c r="H422" i="2"/>
  <c r="G422" i="2"/>
  <c r="F422" i="2"/>
  <c r="E422" i="2"/>
  <c r="K421" i="2"/>
  <c r="L421" i="2" s="1"/>
  <c r="J421" i="2"/>
  <c r="I421" i="2"/>
  <c r="H421" i="2"/>
  <c r="G421" i="2"/>
  <c r="F421" i="2"/>
  <c r="E421" i="2"/>
  <c r="K420" i="2"/>
  <c r="L420" i="2" s="1"/>
  <c r="J420" i="2"/>
  <c r="I420" i="2"/>
  <c r="H420" i="2"/>
  <c r="G420" i="2"/>
  <c r="F420" i="2"/>
  <c r="E420" i="2"/>
  <c r="K419" i="2"/>
  <c r="L419" i="2" s="1"/>
  <c r="J419" i="2"/>
  <c r="I419" i="2"/>
  <c r="H419" i="2"/>
  <c r="G419" i="2"/>
  <c r="F419" i="2"/>
  <c r="E419" i="2"/>
  <c r="K418" i="2"/>
  <c r="L418" i="2" s="1"/>
  <c r="J418" i="2"/>
  <c r="I418" i="2"/>
  <c r="H418" i="2"/>
  <c r="G418" i="2"/>
  <c r="F418" i="2"/>
  <c r="E418" i="2"/>
  <c r="K417" i="2"/>
  <c r="L417" i="2" s="1"/>
  <c r="J417" i="2"/>
  <c r="I417" i="2"/>
  <c r="H417" i="2"/>
  <c r="G417" i="2"/>
  <c r="F417" i="2"/>
  <c r="E417" i="2"/>
  <c r="K416" i="2"/>
  <c r="L416" i="2" s="1"/>
  <c r="J416" i="2"/>
  <c r="I416" i="2"/>
  <c r="H416" i="2"/>
  <c r="G416" i="2"/>
  <c r="F416" i="2"/>
  <c r="E416" i="2"/>
  <c r="K415" i="2"/>
  <c r="L415" i="2" s="1"/>
  <c r="J415" i="2"/>
  <c r="I415" i="2"/>
  <c r="H415" i="2"/>
  <c r="G415" i="2"/>
  <c r="F415" i="2"/>
  <c r="E415" i="2"/>
  <c r="K414" i="2"/>
  <c r="L414" i="2" s="1"/>
  <c r="J414" i="2"/>
  <c r="I414" i="2"/>
  <c r="H414" i="2"/>
  <c r="G414" i="2"/>
  <c r="F414" i="2"/>
  <c r="E414" i="2"/>
  <c r="K413" i="2"/>
  <c r="L413" i="2" s="1"/>
  <c r="J413" i="2"/>
  <c r="I413" i="2"/>
  <c r="H413" i="2"/>
  <c r="G413" i="2"/>
  <c r="F413" i="2"/>
  <c r="E413" i="2"/>
  <c r="K412" i="2"/>
  <c r="L412" i="2" s="1"/>
  <c r="J412" i="2"/>
  <c r="I412" i="2"/>
  <c r="H412" i="2"/>
  <c r="G412" i="2"/>
  <c r="F412" i="2"/>
  <c r="E412" i="2"/>
  <c r="K411" i="2"/>
  <c r="L411" i="2" s="1"/>
  <c r="J411" i="2"/>
  <c r="I411" i="2"/>
  <c r="H411" i="2"/>
  <c r="G411" i="2"/>
  <c r="F411" i="2"/>
  <c r="E411" i="2"/>
  <c r="K410" i="2"/>
  <c r="L410" i="2" s="1"/>
  <c r="J410" i="2"/>
  <c r="I410" i="2"/>
  <c r="H410" i="2"/>
  <c r="G410" i="2"/>
  <c r="F410" i="2"/>
  <c r="E410" i="2"/>
  <c r="K409" i="2"/>
  <c r="L409" i="2" s="1"/>
  <c r="J409" i="2"/>
  <c r="I409" i="2"/>
  <c r="H409" i="2"/>
  <c r="G409" i="2"/>
  <c r="F409" i="2"/>
  <c r="E409" i="2"/>
  <c r="K408" i="2"/>
  <c r="L408" i="2" s="1"/>
  <c r="J408" i="2"/>
  <c r="I408" i="2"/>
  <c r="H408" i="2"/>
  <c r="G408" i="2"/>
  <c r="F408" i="2"/>
  <c r="E408" i="2"/>
  <c r="K407" i="2"/>
  <c r="L407" i="2" s="1"/>
  <c r="J407" i="2"/>
  <c r="I407" i="2"/>
  <c r="H407" i="2"/>
  <c r="G407" i="2"/>
  <c r="F407" i="2"/>
  <c r="E407" i="2"/>
  <c r="K406" i="2"/>
  <c r="L406" i="2" s="1"/>
  <c r="J406" i="2"/>
  <c r="I406" i="2"/>
  <c r="H406" i="2"/>
  <c r="G406" i="2"/>
  <c r="F406" i="2"/>
  <c r="E406" i="2"/>
  <c r="K405" i="2"/>
  <c r="L405" i="2" s="1"/>
  <c r="J405" i="2"/>
  <c r="I405" i="2"/>
  <c r="H405" i="2"/>
  <c r="G405" i="2"/>
  <c r="F405" i="2"/>
  <c r="E405" i="2"/>
  <c r="K404" i="2"/>
  <c r="L404" i="2" s="1"/>
  <c r="J404" i="2"/>
  <c r="I404" i="2"/>
  <c r="H404" i="2"/>
  <c r="G404" i="2"/>
  <c r="F404" i="2"/>
  <c r="E404" i="2"/>
  <c r="K403" i="2"/>
  <c r="L403" i="2" s="1"/>
  <c r="J403" i="2"/>
  <c r="I403" i="2"/>
  <c r="H403" i="2"/>
  <c r="G403" i="2"/>
  <c r="F403" i="2"/>
  <c r="E403" i="2"/>
  <c r="K402" i="2"/>
  <c r="L402" i="2" s="1"/>
  <c r="J402" i="2"/>
  <c r="I402" i="2"/>
  <c r="H402" i="2"/>
  <c r="G402" i="2"/>
  <c r="F402" i="2"/>
  <c r="E402" i="2"/>
  <c r="K401" i="2"/>
  <c r="L401" i="2" s="1"/>
  <c r="J401" i="2"/>
  <c r="I401" i="2"/>
  <c r="H401" i="2"/>
  <c r="G401" i="2"/>
  <c r="F401" i="2"/>
  <c r="E401" i="2"/>
  <c r="K400" i="2"/>
  <c r="L400" i="2" s="1"/>
  <c r="J400" i="2"/>
  <c r="I400" i="2"/>
  <c r="H400" i="2"/>
  <c r="G400" i="2"/>
  <c r="F400" i="2"/>
  <c r="E400" i="2"/>
  <c r="K399" i="2"/>
  <c r="L399" i="2" s="1"/>
  <c r="J399" i="2"/>
  <c r="I399" i="2"/>
  <c r="H399" i="2"/>
  <c r="G399" i="2"/>
  <c r="F399" i="2"/>
  <c r="E399" i="2"/>
  <c r="K398" i="2"/>
  <c r="L398" i="2" s="1"/>
  <c r="J398" i="2"/>
  <c r="I398" i="2"/>
  <c r="H398" i="2"/>
  <c r="G398" i="2"/>
  <c r="F398" i="2"/>
  <c r="E398" i="2"/>
  <c r="K397" i="2"/>
  <c r="L397" i="2" s="1"/>
  <c r="J397" i="2"/>
  <c r="I397" i="2"/>
  <c r="H397" i="2"/>
  <c r="G397" i="2"/>
  <c r="F397" i="2"/>
  <c r="E397" i="2"/>
  <c r="K396" i="2"/>
  <c r="L396" i="2" s="1"/>
  <c r="J396" i="2"/>
  <c r="I396" i="2"/>
  <c r="H396" i="2"/>
  <c r="G396" i="2"/>
  <c r="F396" i="2"/>
  <c r="E396" i="2"/>
  <c r="K395" i="2"/>
  <c r="L395" i="2" s="1"/>
  <c r="J395" i="2"/>
  <c r="I395" i="2"/>
  <c r="H395" i="2"/>
  <c r="G395" i="2"/>
  <c r="F395" i="2"/>
  <c r="E395" i="2"/>
  <c r="K394" i="2"/>
  <c r="L394" i="2" s="1"/>
  <c r="J394" i="2"/>
  <c r="I394" i="2"/>
  <c r="H394" i="2"/>
  <c r="G394" i="2"/>
  <c r="F394" i="2"/>
  <c r="E394" i="2"/>
  <c r="K393" i="2"/>
  <c r="L393" i="2" s="1"/>
  <c r="J393" i="2"/>
  <c r="I393" i="2"/>
  <c r="H393" i="2"/>
  <c r="G393" i="2"/>
  <c r="F393" i="2"/>
  <c r="E393" i="2"/>
  <c r="K392" i="2"/>
  <c r="L392" i="2" s="1"/>
  <c r="J392" i="2"/>
  <c r="I392" i="2"/>
  <c r="H392" i="2"/>
  <c r="G392" i="2"/>
  <c r="F392" i="2"/>
  <c r="E392" i="2"/>
  <c r="K391" i="2"/>
  <c r="L391" i="2" s="1"/>
  <c r="J391" i="2"/>
  <c r="I391" i="2"/>
  <c r="H391" i="2"/>
  <c r="G391" i="2"/>
  <c r="F391" i="2"/>
  <c r="E391" i="2"/>
  <c r="K390" i="2"/>
  <c r="L390" i="2" s="1"/>
  <c r="J390" i="2"/>
  <c r="I390" i="2"/>
  <c r="H390" i="2"/>
  <c r="G390" i="2"/>
  <c r="F390" i="2"/>
  <c r="E390" i="2"/>
  <c r="K389" i="2"/>
  <c r="L389" i="2" s="1"/>
  <c r="J389" i="2"/>
  <c r="I389" i="2"/>
  <c r="H389" i="2"/>
  <c r="G389" i="2"/>
  <c r="F389" i="2"/>
  <c r="E389" i="2"/>
  <c r="K388" i="2"/>
  <c r="L388" i="2" s="1"/>
  <c r="J388" i="2"/>
  <c r="I388" i="2"/>
  <c r="H388" i="2"/>
  <c r="G388" i="2"/>
  <c r="F388" i="2"/>
  <c r="E388" i="2"/>
  <c r="K387" i="2"/>
  <c r="L387" i="2" s="1"/>
  <c r="J387" i="2"/>
  <c r="I387" i="2"/>
  <c r="H387" i="2"/>
  <c r="G387" i="2"/>
  <c r="F387" i="2"/>
  <c r="E387" i="2"/>
  <c r="K386" i="2"/>
  <c r="L386" i="2" s="1"/>
  <c r="J386" i="2"/>
  <c r="I386" i="2"/>
  <c r="H386" i="2"/>
  <c r="G386" i="2"/>
  <c r="F386" i="2"/>
  <c r="E386" i="2"/>
  <c r="K385" i="2"/>
  <c r="L385" i="2" s="1"/>
  <c r="J385" i="2"/>
  <c r="I385" i="2"/>
  <c r="H385" i="2"/>
  <c r="G385" i="2"/>
  <c r="F385" i="2"/>
  <c r="E385" i="2"/>
  <c r="K384" i="2"/>
  <c r="L384" i="2" s="1"/>
  <c r="J384" i="2"/>
  <c r="I384" i="2"/>
  <c r="H384" i="2"/>
  <c r="G384" i="2"/>
  <c r="F384" i="2"/>
  <c r="E384" i="2"/>
  <c r="K383" i="2"/>
  <c r="L383" i="2" s="1"/>
  <c r="J383" i="2"/>
  <c r="I383" i="2"/>
  <c r="H383" i="2"/>
  <c r="G383" i="2"/>
  <c r="F383" i="2"/>
  <c r="E383" i="2"/>
  <c r="K382" i="2"/>
  <c r="L382" i="2" s="1"/>
  <c r="J382" i="2"/>
  <c r="I382" i="2"/>
  <c r="H382" i="2"/>
  <c r="G382" i="2"/>
  <c r="F382" i="2"/>
  <c r="E382" i="2"/>
  <c r="K381" i="2"/>
  <c r="L381" i="2" s="1"/>
  <c r="J381" i="2"/>
  <c r="I381" i="2"/>
  <c r="H381" i="2"/>
  <c r="G381" i="2"/>
  <c r="F381" i="2"/>
  <c r="E381" i="2"/>
  <c r="K380" i="2"/>
  <c r="L380" i="2" s="1"/>
  <c r="J380" i="2"/>
  <c r="I380" i="2"/>
  <c r="H380" i="2"/>
  <c r="G380" i="2"/>
  <c r="F380" i="2"/>
  <c r="E380" i="2"/>
  <c r="K379" i="2"/>
  <c r="L379" i="2" s="1"/>
  <c r="J379" i="2"/>
  <c r="I379" i="2"/>
  <c r="H379" i="2"/>
  <c r="G379" i="2"/>
  <c r="F379" i="2"/>
  <c r="E379" i="2"/>
  <c r="K378" i="2"/>
  <c r="L378" i="2" s="1"/>
  <c r="J378" i="2"/>
  <c r="I378" i="2"/>
  <c r="H378" i="2"/>
  <c r="G378" i="2"/>
  <c r="F378" i="2"/>
  <c r="E378" i="2"/>
  <c r="K377" i="2"/>
  <c r="L377" i="2" s="1"/>
  <c r="J377" i="2"/>
  <c r="I377" i="2"/>
  <c r="H377" i="2"/>
  <c r="G377" i="2"/>
  <c r="F377" i="2"/>
  <c r="E377" i="2"/>
  <c r="K376" i="2"/>
  <c r="L376" i="2" s="1"/>
  <c r="J376" i="2"/>
  <c r="I376" i="2"/>
  <c r="H376" i="2"/>
  <c r="G376" i="2"/>
  <c r="F376" i="2"/>
  <c r="E376" i="2"/>
  <c r="K375" i="2"/>
  <c r="L375" i="2" s="1"/>
  <c r="J375" i="2"/>
  <c r="I375" i="2"/>
  <c r="H375" i="2"/>
  <c r="G375" i="2"/>
  <c r="F375" i="2"/>
  <c r="E375" i="2"/>
  <c r="K374" i="2"/>
  <c r="L374" i="2" s="1"/>
  <c r="J374" i="2"/>
  <c r="I374" i="2"/>
  <c r="H374" i="2"/>
  <c r="G374" i="2"/>
  <c r="F374" i="2"/>
  <c r="E374" i="2"/>
  <c r="K373" i="2"/>
  <c r="L373" i="2" s="1"/>
  <c r="J373" i="2"/>
  <c r="I373" i="2"/>
  <c r="H373" i="2"/>
  <c r="G373" i="2"/>
  <c r="F373" i="2"/>
  <c r="E373" i="2"/>
  <c r="K372" i="2"/>
  <c r="L372" i="2" s="1"/>
  <c r="J372" i="2"/>
  <c r="I372" i="2"/>
  <c r="H372" i="2"/>
  <c r="G372" i="2"/>
  <c r="F372" i="2"/>
  <c r="E372" i="2"/>
  <c r="K371" i="2"/>
  <c r="L371" i="2" s="1"/>
  <c r="J371" i="2"/>
  <c r="I371" i="2"/>
  <c r="H371" i="2"/>
  <c r="G371" i="2"/>
  <c r="F371" i="2"/>
  <c r="E371" i="2"/>
  <c r="K370" i="2"/>
  <c r="L370" i="2" s="1"/>
  <c r="J370" i="2"/>
  <c r="I370" i="2"/>
  <c r="H370" i="2"/>
  <c r="G370" i="2"/>
  <c r="F370" i="2"/>
  <c r="E370" i="2"/>
  <c r="K369" i="2"/>
  <c r="L369" i="2" s="1"/>
  <c r="J369" i="2"/>
  <c r="I369" i="2"/>
  <c r="H369" i="2"/>
  <c r="G369" i="2"/>
  <c r="F369" i="2"/>
  <c r="E369" i="2"/>
  <c r="K368" i="2"/>
  <c r="L368" i="2" s="1"/>
  <c r="J368" i="2"/>
  <c r="I368" i="2"/>
  <c r="H368" i="2"/>
  <c r="G368" i="2"/>
  <c r="F368" i="2"/>
  <c r="E368" i="2"/>
  <c r="K367" i="2"/>
  <c r="L367" i="2" s="1"/>
  <c r="J367" i="2"/>
  <c r="I367" i="2"/>
  <c r="H367" i="2"/>
  <c r="G367" i="2"/>
  <c r="F367" i="2"/>
  <c r="E367" i="2"/>
  <c r="K366" i="2"/>
  <c r="L366" i="2" s="1"/>
  <c r="J366" i="2"/>
  <c r="I366" i="2"/>
  <c r="H366" i="2"/>
  <c r="G366" i="2"/>
  <c r="F366" i="2"/>
  <c r="E366" i="2"/>
  <c r="K365" i="2"/>
  <c r="L365" i="2" s="1"/>
  <c r="J365" i="2"/>
  <c r="I365" i="2"/>
  <c r="H365" i="2"/>
  <c r="G365" i="2"/>
  <c r="F365" i="2"/>
  <c r="E365" i="2"/>
  <c r="K364" i="2"/>
  <c r="L364" i="2" s="1"/>
  <c r="J364" i="2"/>
  <c r="I364" i="2"/>
  <c r="H364" i="2"/>
  <c r="G364" i="2"/>
  <c r="F364" i="2"/>
  <c r="E364" i="2"/>
  <c r="K363" i="2"/>
  <c r="L363" i="2" s="1"/>
  <c r="J363" i="2"/>
  <c r="I363" i="2"/>
  <c r="H363" i="2"/>
  <c r="G363" i="2"/>
  <c r="F363" i="2"/>
  <c r="E363" i="2"/>
  <c r="K362" i="2"/>
  <c r="L362" i="2" s="1"/>
  <c r="J362" i="2"/>
  <c r="I362" i="2"/>
  <c r="H362" i="2"/>
  <c r="G362" i="2"/>
  <c r="F362" i="2"/>
  <c r="E362" i="2"/>
  <c r="K361" i="2"/>
  <c r="L361" i="2" s="1"/>
  <c r="J361" i="2"/>
  <c r="I361" i="2"/>
  <c r="H361" i="2"/>
  <c r="G361" i="2"/>
  <c r="F361" i="2"/>
  <c r="E361" i="2"/>
  <c r="K360" i="2"/>
  <c r="L360" i="2" s="1"/>
  <c r="J360" i="2"/>
  <c r="I360" i="2"/>
  <c r="H360" i="2"/>
  <c r="G360" i="2"/>
  <c r="F360" i="2"/>
  <c r="E360" i="2"/>
  <c r="K359" i="2"/>
  <c r="L359" i="2" s="1"/>
  <c r="J359" i="2"/>
  <c r="I359" i="2"/>
  <c r="H359" i="2"/>
  <c r="G359" i="2"/>
  <c r="F359" i="2"/>
  <c r="E359" i="2"/>
  <c r="K358" i="2"/>
  <c r="L358" i="2" s="1"/>
  <c r="J358" i="2"/>
  <c r="I358" i="2"/>
  <c r="H358" i="2"/>
  <c r="G358" i="2"/>
  <c r="F358" i="2"/>
  <c r="E358" i="2"/>
  <c r="K357" i="2"/>
  <c r="L357" i="2" s="1"/>
  <c r="J357" i="2"/>
  <c r="I357" i="2"/>
  <c r="H357" i="2"/>
  <c r="G357" i="2"/>
  <c r="F357" i="2"/>
  <c r="E357" i="2"/>
  <c r="K356" i="2"/>
  <c r="L356" i="2" s="1"/>
  <c r="J356" i="2"/>
  <c r="I356" i="2"/>
  <c r="H356" i="2"/>
  <c r="G356" i="2"/>
  <c r="F356" i="2"/>
  <c r="E356" i="2"/>
  <c r="K355" i="2"/>
  <c r="L355" i="2" s="1"/>
  <c r="J355" i="2"/>
  <c r="G355" i="2"/>
  <c r="F355" i="2"/>
  <c r="E355" i="2"/>
  <c r="I355" i="2" s="1"/>
  <c r="K354" i="2"/>
  <c r="L354" i="2" s="1"/>
  <c r="J354" i="2"/>
  <c r="F354" i="2"/>
  <c r="E354" i="2" s="1"/>
  <c r="K353" i="2"/>
  <c r="L353" i="2" s="1"/>
  <c r="J353" i="2"/>
  <c r="G353" i="2"/>
  <c r="F353" i="2"/>
  <c r="E353" i="2"/>
  <c r="H353" i="2" s="1"/>
  <c r="K352" i="2"/>
  <c r="L352" i="2" s="1"/>
  <c r="J352" i="2"/>
  <c r="F352" i="2"/>
  <c r="G352" i="2" s="1"/>
  <c r="K351" i="2"/>
  <c r="L351" i="2" s="1"/>
  <c r="J351" i="2"/>
  <c r="G351" i="2"/>
  <c r="F351" i="2"/>
  <c r="E351" i="2"/>
  <c r="I351" i="2" s="1"/>
  <c r="K350" i="2"/>
  <c r="L350" i="2" s="1"/>
  <c r="J350" i="2"/>
  <c r="F350" i="2"/>
  <c r="K349" i="2"/>
  <c r="L349" i="2" s="1"/>
  <c r="J349" i="2"/>
  <c r="F349" i="2"/>
  <c r="K348" i="2"/>
  <c r="L348" i="2" s="1"/>
  <c r="J348" i="2"/>
  <c r="F348" i="2"/>
  <c r="E348" i="2" s="1"/>
  <c r="K347" i="2"/>
  <c r="L347" i="2" s="1"/>
  <c r="J347" i="2"/>
  <c r="F347" i="2"/>
  <c r="E347" i="2" s="1"/>
  <c r="K346" i="2"/>
  <c r="L346" i="2" s="1"/>
  <c r="J346" i="2"/>
  <c r="F346" i="2"/>
  <c r="K345" i="2"/>
  <c r="L345" i="2" s="1"/>
  <c r="J345" i="2"/>
  <c r="F345" i="2"/>
  <c r="K344" i="2"/>
  <c r="L344" i="2" s="1"/>
  <c r="J344" i="2"/>
  <c r="F344" i="2"/>
  <c r="K343" i="2"/>
  <c r="L343" i="2" s="1"/>
  <c r="J343" i="2"/>
  <c r="F343" i="2"/>
  <c r="K342" i="2"/>
  <c r="L342" i="2" s="1"/>
  <c r="J342" i="2"/>
  <c r="F342" i="2"/>
  <c r="K341" i="2"/>
  <c r="L341" i="2" s="1"/>
  <c r="J341" i="2"/>
  <c r="F341" i="2"/>
  <c r="K340" i="2"/>
  <c r="L340" i="2" s="1"/>
  <c r="J340" i="2"/>
  <c r="F340" i="2"/>
  <c r="K339" i="2"/>
  <c r="L339" i="2" s="1"/>
  <c r="J339" i="2"/>
  <c r="F339" i="2"/>
  <c r="K338" i="2"/>
  <c r="L338" i="2" s="1"/>
  <c r="J338" i="2"/>
  <c r="F338" i="2"/>
  <c r="K337" i="2"/>
  <c r="L337" i="2" s="1"/>
  <c r="J337" i="2"/>
  <c r="F337" i="2"/>
  <c r="K336" i="2"/>
  <c r="L336" i="2" s="1"/>
  <c r="J336" i="2"/>
  <c r="F336" i="2"/>
  <c r="K335" i="2"/>
  <c r="L335" i="2" s="1"/>
  <c r="J335" i="2"/>
  <c r="F335" i="2"/>
  <c r="K334" i="2"/>
  <c r="L334" i="2" s="1"/>
  <c r="J334" i="2"/>
  <c r="F334" i="2"/>
  <c r="K333" i="2"/>
  <c r="L333" i="2" s="1"/>
  <c r="J333" i="2"/>
  <c r="F333" i="2"/>
  <c r="K332" i="2"/>
  <c r="L332" i="2" s="1"/>
  <c r="J332" i="2"/>
  <c r="F332" i="2"/>
  <c r="K331" i="2"/>
  <c r="L331" i="2" s="1"/>
  <c r="J331" i="2"/>
  <c r="F331" i="2"/>
  <c r="K330" i="2"/>
  <c r="L330" i="2" s="1"/>
  <c r="J330" i="2"/>
  <c r="F330" i="2"/>
  <c r="K329" i="2"/>
  <c r="L329" i="2" s="1"/>
  <c r="J329" i="2"/>
  <c r="F329" i="2"/>
  <c r="J328" i="2"/>
  <c r="F328" i="2"/>
  <c r="J327" i="2"/>
  <c r="F327" i="2"/>
  <c r="J326" i="2"/>
  <c r="F326" i="2"/>
  <c r="J325" i="2"/>
  <c r="F325" i="2"/>
  <c r="J324" i="2"/>
  <c r="F324" i="2"/>
  <c r="J323" i="2"/>
  <c r="F323" i="2"/>
  <c r="J322" i="2"/>
  <c r="F322" i="2"/>
  <c r="J321" i="2"/>
  <c r="F321" i="2"/>
  <c r="J320" i="2"/>
  <c r="F320" i="2"/>
  <c r="J319" i="2"/>
  <c r="F319" i="2"/>
  <c r="J318" i="2"/>
  <c r="F318" i="2"/>
  <c r="J317" i="2"/>
  <c r="F317" i="2"/>
  <c r="J316" i="2"/>
  <c r="F316" i="2"/>
  <c r="J315" i="2"/>
  <c r="F315" i="2"/>
  <c r="J314" i="2"/>
  <c r="F314" i="2"/>
  <c r="J313" i="2"/>
  <c r="F313" i="2"/>
  <c r="J312" i="2"/>
  <c r="F312" i="2"/>
  <c r="J311" i="2"/>
  <c r="F311" i="2"/>
  <c r="J310" i="2"/>
  <c r="F310" i="2"/>
  <c r="J309" i="2"/>
  <c r="F309" i="2"/>
  <c r="J308" i="2"/>
  <c r="F308" i="2"/>
  <c r="J307" i="2"/>
  <c r="F307" i="2"/>
  <c r="J306" i="2"/>
  <c r="F306" i="2"/>
  <c r="J305" i="2"/>
  <c r="F305" i="2"/>
  <c r="J304" i="2"/>
  <c r="F304" i="2"/>
  <c r="J303" i="2"/>
  <c r="F303" i="2"/>
  <c r="J302" i="2"/>
  <c r="F302" i="2"/>
  <c r="J301" i="2"/>
  <c r="F301" i="2"/>
  <c r="J300" i="2"/>
  <c r="F300" i="2"/>
  <c r="J299" i="2"/>
  <c r="F299" i="2"/>
  <c r="J298" i="2"/>
  <c r="F298" i="2"/>
  <c r="J297" i="2"/>
  <c r="F297" i="2"/>
  <c r="J296" i="2"/>
  <c r="F296" i="2"/>
  <c r="J295" i="2"/>
  <c r="F295" i="2"/>
  <c r="J294" i="2"/>
  <c r="F294" i="2"/>
  <c r="J293" i="2"/>
  <c r="F293" i="2"/>
  <c r="J292" i="2"/>
  <c r="F292" i="2"/>
  <c r="J291" i="2"/>
  <c r="F291" i="2"/>
  <c r="J290" i="2"/>
  <c r="F290" i="2"/>
  <c r="J289" i="2"/>
  <c r="F289" i="2"/>
  <c r="J288" i="2"/>
  <c r="F288" i="2"/>
  <c r="J287" i="2"/>
  <c r="F287" i="2"/>
  <c r="J286" i="2"/>
  <c r="F286" i="2"/>
  <c r="J285" i="2"/>
  <c r="F285" i="2"/>
  <c r="J284" i="2"/>
  <c r="F284" i="2"/>
  <c r="J283" i="2"/>
  <c r="F283" i="2"/>
  <c r="J282" i="2"/>
  <c r="F282" i="2"/>
  <c r="J281" i="2"/>
  <c r="F281" i="2"/>
  <c r="J280" i="2"/>
  <c r="F280" i="2"/>
  <c r="J279" i="2"/>
  <c r="F279" i="2"/>
  <c r="J278" i="2"/>
  <c r="F278" i="2"/>
  <c r="J277" i="2"/>
  <c r="F277" i="2"/>
  <c r="J276" i="2"/>
  <c r="F276" i="2"/>
  <c r="J275" i="2"/>
  <c r="F275" i="2"/>
  <c r="J274" i="2"/>
  <c r="F274" i="2"/>
  <c r="J273" i="2"/>
  <c r="F273" i="2"/>
  <c r="J272" i="2"/>
  <c r="F272" i="2"/>
  <c r="J271" i="2"/>
  <c r="F271" i="2"/>
  <c r="J270" i="2"/>
  <c r="F270" i="2"/>
  <c r="J269" i="2"/>
  <c r="F269" i="2"/>
  <c r="J268" i="2"/>
  <c r="F268" i="2"/>
  <c r="J267" i="2"/>
  <c r="F267" i="2"/>
  <c r="J266" i="2"/>
  <c r="F266" i="2"/>
  <c r="J265" i="2"/>
  <c r="F265" i="2"/>
  <c r="J264" i="2"/>
  <c r="F264" i="2"/>
  <c r="J263" i="2"/>
  <c r="F263" i="2"/>
  <c r="J262" i="2"/>
  <c r="F262" i="2"/>
  <c r="J261" i="2"/>
  <c r="F261" i="2"/>
  <c r="J260" i="2"/>
  <c r="F260" i="2"/>
  <c r="J259" i="2"/>
  <c r="F259" i="2"/>
  <c r="J258" i="2"/>
  <c r="F258" i="2"/>
  <c r="J257" i="2"/>
  <c r="F257" i="2"/>
  <c r="J256" i="2"/>
  <c r="F256" i="2"/>
  <c r="J255" i="2"/>
  <c r="F255" i="2"/>
  <c r="J254" i="2"/>
  <c r="F254" i="2"/>
  <c r="J253" i="2"/>
  <c r="F253" i="2"/>
  <c r="J252" i="2"/>
  <c r="F252" i="2"/>
  <c r="J251" i="2"/>
  <c r="F251" i="2"/>
  <c r="J250" i="2"/>
  <c r="F250" i="2"/>
  <c r="J249" i="2"/>
  <c r="F249" i="2"/>
  <c r="J248" i="2"/>
  <c r="F248" i="2"/>
  <c r="J247" i="2"/>
  <c r="F247" i="2"/>
  <c r="J246" i="2"/>
  <c r="F246" i="2"/>
  <c r="J245" i="2"/>
  <c r="F245" i="2"/>
  <c r="J244" i="2"/>
  <c r="F244" i="2"/>
  <c r="J243" i="2"/>
  <c r="F243" i="2"/>
  <c r="J242" i="2"/>
  <c r="F242" i="2"/>
  <c r="J241" i="2"/>
  <c r="F241" i="2"/>
  <c r="J240" i="2"/>
  <c r="F240" i="2"/>
  <c r="J239" i="2"/>
  <c r="F239" i="2"/>
  <c r="J238" i="2"/>
  <c r="F238" i="2"/>
  <c r="J237" i="2"/>
  <c r="F237" i="2"/>
  <c r="J236" i="2"/>
  <c r="F236" i="2"/>
  <c r="J235" i="2"/>
  <c r="F235" i="2"/>
  <c r="J234" i="2"/>
  <c r="F234" i="2"/>
  <c r="J233" i="2"/>
  <c r="F233" i="2"/>
  <c r="J232" i="2"/>
  <c r="F232" i="2"/>
  <c r="J231" i="2"/>
  <c r="F231" i="2"/>
  <c r="J230" i="2"/>
  <c r="F230" i="2"/>
  <c r="J229" i="2"/>
  <c r="F229" i="2"/>
  <c r="J228" i="2"/>
  <c r="F228" i="2"/>
  <c r="J227" i="2"/>
  <c r="F227" i="2"/>
  <c r="J226" i="2"/>
  <c r="F226" i="2"/>
  <c r="J225" i="2"/>
  <c r="F225" i="2"/>
  <c r="J224" i="2"/>
  <c r="F224" i="2"/>
  <c r="J223" i="2"/>
  <c r="F223" i="2"/>
  <c r="J222" i="2"/>
  <c r="F222" i="2"/>
  <c r="J221" i="2"/>
  <c r="F221" i="2"/>
  <c r="J220" i="2"/>
  <c r="F220" i="2"/>
  <c r="J219" i="2"/>
  <c r="F219" i="2"/>
  <c r="J218" i="2"/>
  <c r="F218" i="2"/>
  <c r="J217" i="2"/>
  <c r="F217" i="2"/>
  <c r="J216" i="2"/>
  <c r="F216" i="2"/>
  <c r="J215" i="2"/>
  <c r="F215" i="2"/>
  <c r="J214" i="2"/>
  <c r="F214" i="2"/>
  <c r="J213" i="2"/>
  <c r="F213" i="2"/>
  <c r="J212" i="2"/>
  <c r="F212" i="2"/>
  <c r="J211" i="2"/>
  <c r="F211" i="2"/>
  <c r="J210" i="2"/>
  <c r="F210" i="2"/>
  <c r="J209" i="2"/>
  <c r="F209" i="2"/>
  <c r="J208" i="2"/>
  <c r="F208" i="2"/>
  <c r="J207" i="2"/>
  <c r="F207" i="2"/>
  <c r="J206" i="2"/>
  <c r="F206" i="2"/>
  <c r="J205" i="2"/>
  <c r="F205" i="2"/>
  <c r="J204" i="2"/>
  <c r="F204" i="2"/>
  <c r="J203" i="2"/>
  <c r="F203" i="2"/>
  <c r="J202" i="2"/>
  <c r="F202" i="2"/>
  <c r="J201" i="2"/>
  <c r="F201" i="2"/>
  <c r="J200" i="2"/>
  <c r="F200" i="2"/>
  <c r="J199" i="2"/>
  <c r="F199" i="2"/>
  <c r="J198" i="2"/>
  <c r="F198" i="2"/>
  <c r="J197" i="2"/>
  <c r="F197" i="2"/>
  <c r="J196" i="2"/>
  <c r="F196" i="2"/>
  <c r="J195" i="2"/>
  <c r="F195" i="2"/>
  <c r="J194" i="2"/>
  <c r="F194" i="2"/>
  <c r="J193" i="2"/>
  <c r="F193" i="2"/>
  <c r="J192" i="2"/>
  <c r="F192" i="2"/>
  <c r="J191" i="2"/>
  <c r="F191" i="2"/>
  <c r="J190" i="2"/>
  <c r="F190" i="2"/>
  <c r="J189" i="2"/>
  <c r="F189" i="2"/>
  <c r="J188" i="2"/>
  <c r="F188" i="2"/>
  <c r="J187" i="2"/>
  <c r="F187" i="2"/>
  <c r="J186" i="2"/>
  <c r="F186" i="2"/>
  <c r="J185" i="2"/>
  <c r="F185" i="2"/>
  <c r="J184" i="2"/>
  <c r="F184" i="2"/>
  <c r="J183" i="2"/>
  <c r="F183" i="2"/>
  <c r="J182" i="2"/>
  <c r="F182" i="2"/>
  <c r="J181" i="2"/>
  <c r="F181" i="2"/>
  <c r="J180" i="2"/>
  <c r="F180" i="2"/>
  <c r="J179" i="2"/>
  <c r="F179" i="2"/>
  <c r="J178" i="2"/>
  <c r="F178" i="2"/>
  <c r="J177" i="2"/>
  <c r="F177" i="2"/>
  <c r="J176" i="2"/>
  <c r="F176" i="2"/>
  <c r="J175" i="2"/>
  <c r="F175" i="2"/>
  <c r="J174" i="2"/>
  <c r="F174" i="2"/>
  <c r="J173" i="2"/>
  <c r="F173" i="2"/>
  <c r="J172" i="2"/>
  <c r="F172" i="2"/>
  <c r="J171" i="2"/>
  <c r="F171" i="2"/>
  <c r="J170" i="2"/>
  <c r="F170" i="2"/>
  <c r="J169" i="2"/>
  <c r="F169" i="2"/>
  <c r="J168" i="2"/>
  <c r="F168" i="2"/>
  <c r="J167" i="2"/>
  <c r="F167" i="2"/>
  <c r="J166" i="2"/>
  <c r="F166" i="2"/>
  <c r="J165" i="2"/>
  <c r="F165" i="2"/>
  <c r="J164" i="2"/>
  <c r="F164" i="2"/>
  <c r="J163" i="2"/>
  <c r="F163" i="2"/>
  <c r="J162" i="2"/>
  <c r="F162" i="2"/>
  <c r="J161" i="2"/>
  <c r="F161" i="2"/>
  <c r="J160" i="2"/>
  <c r="F160" i="2"/>
  <c r="J159" i="2"/>
  <c r="F159" i="2"/>
  <c r="J158" i="2"/>
  <c r="F158" i="2"/>
  <c r="J157" i="2"/>
  <c r="F157" i="2"/>
  <c r="J156" i="2"/>
  <c r="F156" i="2"/>
  <c r="J155" i="2"/>
  <c r="F155" i="2"/>
  <c r="J154" i="2"/>
  <c r="F154" i="2"/>
  <c r="J153" i="2"/>
  <c r="F153" i="2"/>
  <c r="J152" i="2"/>
  <c r="F152" i="2"/>
  <c r="J151" i="2"/>
  <c r="F151" i="2"/>
  <c r="J150" i="2"/>
  <c r="F150" i="2"/>
  <c r="J149" i="2"/>
  <c r="F149" i="2"/>
  <c r="J148" i="2"/>
  <c r="F148" i="2"/>
  <c r="J147" i="2"/>
  <c r="F147" i="2"/>
  <c r="J146" i="2"/>
  <c r="F146" i="2"/>
  <c r="J145" i="2"/>
  <c r="F145" i="2"/>
  <c r="J144" i="2"/>
  <c r="F144" i="2"/>
  <c r="J143" i="2"/>
  <c r="F143" i="2"/>
  <c r="J142" i="2"/>
  <c r="F142" i="2"/>
  <c r="J141" i="2"/>
  <c r="F141" i="2"/>
  <c r="J140" i="2"/>
  <c r="F140" i="2"/>
  <c r="J139" i="2"/>
  <c r="F139" i="2"/>
  <c r="J138" i="2"/>
  <c r="F138" i="2"/>
  <c r="J137" i="2"/>
  <c r="F137" i="2"/>
  <c r="J136" i="2"/>
  <c r="F136" i="2"/>
  <c r="J135" i="2"/>
  <c r="F135" i="2"/>
  <c r="J134" i="2"/>
  <c r="F134" i="2"/>
  <c r="J133" i="2"/>
  <c r="F133" i="2"/>
  <c r="J132" i="2"/>
  <c r="F132" i="2"/>
  <c r="J131" i="2"/>
  <c r="F131" i="2"/>
  <c r="J130" i="2"/>
  <c r="F130" i="2"/>
  <c r="J129" i="2"/>
  <c r="F129" i="2"/>
  <c r="J128" i="2"/>
  <c r="F128" i="2"/>
  <c r="J127" i="2"/>
  <c r="F127" i="2"/>
  <c r="J126" i="2"/>
  <c r="F126" i="2"/>
  <c r="J125" i="2"/>
  <c r="F125" i="2"/>
  <c r="J124" i="2"/>
  <c r="F124" i="2"/>
  <c r="J123" i="2"/>
  <c r="F123" i="2"/>
  <c r="J122" i="2"/>
  <c r="F122" i="2"/>
  <c r="J121" i="2"/>
  <c r="F121" i="2"/>
  <c r="J120" i="2"/>
  <c r="F120" i="2"/>
  <c r="J119" i="2"/>
  <c r="F119" i="2"/>
  <c r="J118" i="2"/>
  <c r="F118" i="2"/>
  <c r="J117" i="2"/>
  <c r="F117" i="2"/>
  <c r="J116" i="2"/>
  <c r="F116" i="2"/>
  <c r="J115" i="2"/>
  <c r="F115" i="2"/>
  <c r="J114" i="2"/>
  <c r="F114" i="2"/>
  <c r="J113" i="2"/>
  <c r="F113" i="2"/>
  <c r="J112" i="2"/>
  <c r="F112" i="2"/>
  <c r="J111" i="2"/>
  <c r="F111" i="2"/>
  <c r="J110" i="2"/>
  <c r="F110" i="2"/>
  <c r="J109" i="2"/>
  <c r="F109" i="2"/>
  <c r="J108" i="2"/>
  <c r="F108" i="2"/>
  <c r="J107" i="2"/>
  <c r="F107" i="2"/>
  <c r="J106" i="2"/>
  <c r="F106" i="2"/>
  <c r="J105" i="2"/>
  <c r="F105" i="2"/>
  <c r="J104" i="2"/>
  <c r="F104" i="2"/>
  <c r="J103" i="2"/>
  <c r="F103" i="2"/>
  <c r="J102" i="2"/>
  <c r="F102" i="2"/>
  <c r="J101" i="2"/>
  <c r="F101" i="2"/>
  <c r="J100" i="2"/>
  <c r="F100" i="2"/>
  <c r="J99" i="2"/>
  <c r="F99" i="2"/>
  <c r="J98" i="2"/>
  <c r="F98" i="2"/>
  <c r="J97" i="2"/>
  <c r="F97" i="2"/>
  <c r="J96" i="2"/>
  <c r="F96" i="2"/>
  <c r="J95" i="2"/>
  <c r="F95" i="2"/>
  <c r="J94" i="2"/>
  <c r="F94" i="2"/>
  <c r="J93" i="2"/>
  <c r="F93" i="2"/>
  <c r="J92" i="2"/>
  <c r="F92" i="2"/>
  <c r="J91" i="2"/>
  <c r="F91" i="2"/>
  <c r="J90" i="2"/>
  <c r="F90" i="2"/>
  <c r="J89" i="2"/>
  <c r="F89" i="2"/>
  <c r="J88" i="2"/>
  <c r="F88" i="2"/>
  <c r="J87" i="2"/>
  <c r="F87" i="2"/>
  <c r="J86" i="2"/>
  <c r="F86" i="2"/>
  <c r="J85" i="2"/>
  <c r="F85" i="2"/>
  <c r="J84" i="2"/>
  <c r="F84" i="2"/>
  <c r="J83" i="2"/>
  <c r="F83" i="2"/>
  <c r="J82" i="2"/>
  <c r="F82" i="2"/>
  <c r="J81" i="2"/>
  <c r="F81" i="2"/>
  <c r="J80" i="2"/>
  <c r="F80" i="2"/>
  <c r="J79" i="2"/>
  <c r="F79" i="2"/>
  <c r="J78" i="2"/>
  <c r="F78" i="2"/>
  <c r="J77" i="2"/>
  <c r="F77" i="2"/>
  <c r="J76" i="2"/>
  <c r="F76" i="2"/>
  <c r="J75" i="2"/>
  <c r="F75" i="2"/>
  <c r="J74" i="2"/>
  <c r="F74" i="2"/>
  <c r="J73" i="2"/>
  <c r="F73" i="2"/>
  <c r="J72" i="2"/>
  <c r="F72" i="2"/>
  <c r="J71" i="2"/>
  <c r="F71" i="2"/>
  <c r="J70" i="2"/>
  <c r="F70" i="2"/>
  <c r="J69" i="2"/>
  <c r="F69" i="2"/>
  <c r="J68" i="2"/>
  <c r="F68" i="2"/>
  <c r="J67" i="2"/>
  <c r="F67" i="2"/>
  <c r="J66" i="2"/>
  <c r="F66" i="2"/>
  <c r="J65" i="2"/>
  <c r="F65" i="2"/>
  <c r="J64" i="2"/>
  <c r="F64" i="2"/>
  <c r="J63" i="2"/>
  <c r="F63" i="2"/>
  <c r="J62" i="2"/>
  <c r="F62" i="2"/>
  <c r="J61" i="2"/>
  <c r="F61" i="2"/>
  <c r="J60" i="2"/>
  <c r="F60" i="2"/>
  <c r="J59" i="2"/>
  <c r="F59" i="2"/>
  <c r="J58" i="2"/>
  <c r="F58" i="2"/>
  <c r="J57" i="2"/>
  <c r="F57" i="2"/>
  <c r="J56" i="2"/>
  <c r="F56" i="2"/>
  <c r="J55" i="2"/>
  <c r="F55" i="2"/>
  <c r="J54" i="2"/>
  <c r="F54" i="2"/>
  <c r="J53" i="2"/>
  <c r="F53" i="2"/>
  <c r="J52" i="2"/>
  <c r="F52" i="2"/>
  <c r="J51" i="2"/>
  <c r="F51" i="2"/>
  <c r="J50" i="2"/>
  <c r="F50" i="2"/>
  <c r="J49" i="2"/>
  <c r="F49" i="2"/>
  <c r="J48" i="2"/>
  <c r="F48" i="2"/>
  <c r="J47" i="2"/>
  <c r="F47" i="2"/>
  <c r="J46" i="2"/>
  <c r="F46" i="2"/>
  <c r="J45" i="2"/>
  <c r="F45" i="2"/>
  <c r="J44" i="2"/>
  <c r="F44" i="2"/>
  <c r="J43" i="2"/>
  <c r="F43" i="2"/>
  <c r="J42" i="2"/>
  <c r="F42" i="2"/>
  <c r="J41" i="2"/>
  <c r="F41" i="2"/>
  <c r="J40" i="2"/>
  <c r="F40" i="2"/>
  <c r="J39" i="2"/>
  <c r="F39" i="2"/>
  <c r="J38" i="2"/>
  <c r="F38" i="2"/>
  <c r="J37" i="2"/>
  <c r="F37" i="2"/>
  <c r="J36" i="2"/>
  <c r="F36" i="2"/>
  <c r="J35" i="2"/>
  <c r="F35" i="2"/>
  <c r="J34" i="2"/>
  <c r="F34" i="2"/>
  <c r="J33" i="2"/>
  <c r="F33" i="2"/>
  <c r="N32" i="2"/>
  <c r="J32" i="2"/>
  <c r="F32" i="2"/>
  <c r="J31" i="2"/>
  <c r="F31" i="2"/>
  <c r="N30" i="2"/>
  <c r="O30" i="2" s="1"/>
  <c r="J30" i="2"/>
  <c r="F30" i="2"/>
  <c r="J29" i="2"/>
  <c r="F29" i="2"/>
  <c r="O28" i="2"/>
  <c r="N28" i="2"/>
  <c r="E335" i="2" s="1"/>
  <c r="J28" i="2"/>
  <c r="F28" i="2"/>
  <c r="J27" i="2"/>
  <c r="F27" i="2"/>
  <c r="P26" i="2"/>
  <c r="Q26" i="2" s="1"/>
  <c r="J26" i="2"/>
  <c r="F26" i="2"/>
  <c r="J25" i="2"/>
  <c r="F25" i="2"/>
  <c r="J24" i="2"/>
  <c r="F24" i="2"/>
  <c r="J23" i="2"/>
  <c r="F23" i="2"/>
  <c r="J22" i="2"/>
  <c r="F22" i="2"/>
  <c r="Q21" i="2"/>
  <c r="P21" i="2"/>
  <c r="O21" i="2"/>
  <c r="J21" i="2"/>
  <c r="F21" i="2"/>
  <c r="J20" i="2"/>
  <c r="F20" i="2"/>
  <c r="Q19" i="2"/>
  <c r="P19" i="2"/>
  <c r="N19" i="2"/>
  <c r="J19" i="2"/>
  <c r="F19" i="2"/>
  <c r="J18" i="2"/>
  <c r="F18" i="2"/>
  <c r="J17" i="2"/>
  <c r="F17" i="2"/>
  <c r="J16" i="2"/>
  <c r="F16" i="2"/>
  <c r="J15" i="2"/>
  <c r="F15" i="2"/>
  <c r="J14" i="2"/>
  <c r="F14" i="2"/>
  <c r="J13" i="2"/>
  <c r="F13" i="2"/>
  <c r="J12" i="2"/>
  <c r="F12" i="2"/>
  <c r="J11" i="2"/>
  <c r="F11" i="2"/>
  <c r="J10" i="2"/>
  <c r="F10" i="2"/>
  <c r="J9" i="2"/>
  <c r="F9" i="2"/>
  <c r="Q8" i="2"/>
  <c r="P8" i="2"/>
  <c r="N26" i="2" s="1"/>
  <c r="J8" i="2"/>
  <c r="F8" i="2"/>
  <c r="J7" i="2"/>
  <c r="F7" i="2"/>
  <c r="J6" i="2"/>
  <c r="F6" i="2"/>
  <c r="J5" i="2"/>
  <c r="F5" i="2"/>
  <c r="J4" i="2"/>
  <c r="F4" i="2"/>
  <c r="J3" i="2"/>
  <c r="F3" i="2"/>
  <c r="J2" i="2"/>
  <c r="F2" i="2"/>
  <c r="O26" i="2"/>
  <c r="H354" i="2" l="1"/>
  <c r="I353" i="2"/>
  <c r="H351" i="2"/>
  <c r="E352" i="2"/>
  <c r="G354" i="2"/>
  <c r="I354" i="2" s="1"/>
  <c r="H355" i="2"/>
  <c r="E12" i="2"/>
  <c r="E14" i="2"/>
  <c r="E25" i="2"/>
  <c r="E2" i="2"/>
  <c r="E18" i="2"/>
  <c r="E5" i="2"/>
  <c r="E17" i="2"/>
  <c r="E23" i="2"/>
  <c r="E38" i="2"/>
  <c r="E45" i="2"/>
  <c r="E55" i="2"/>
  <c r="E63" i="2"/>
  <c r="E70" i="2"/>
  <c r="E77" i="2"/>
  <c r="E87" i="2"/>
  <c r="E94" i="2"/>
  <c r="E103" i="2"/>
  <c r="E111" i="2"/>
  <c r="E119" i="2"/>
  <c r="E162" i="2"/>
  <c r="E171" i="2"/>
  <c r="E214" i="2"/>
  <c r="E219" i="2"/>
  <c r="E9" i="2"/>
  <c r="E22" i="2"/>
  <c r="E37" i="2"/>
  <c r="E47" i="2"/>
  <c r="E49" i="2"/>
  <c r="E67" i="2"/>
  <c r="E79" i="2"/>
  <c r="E96" i="2"/>
  <c r="E110" i="2"/>
  <c r="E121" i="2"/>
  <c r="E124" i="2"/>
  <c r="E149" i="2"/>
  <c r="E161" i="2"/>
  <c r="E168" i="2"/>
  <c r="E193" i="2"/>
  <c r="E218" i="2"/>
  <c r="E227" i="2"/>
  <c r="E4" i="2"/>
  <c r="E7" i="2"/>
  <c r="E11" i="2"/>
  <c r="E13" i="2"/>
  <c r="E16" i="2"/>
  <c r="E24" i="2"/>
  <c r="E28" i="2"/>
  <c r="P28" i="2"/>
  <c r="N21" i="2" s="1"/>
  <c r="G218" i="2" s="1"/>
  <c r="E30" i="2"/>
  <c r="E34" i="2"/>
  <c r="E42" i="2"/>
  <c r="E46" i="2"/>
  <c r="E54" i="2"/>
  <c r="E59" i="2"/>
  <c r="E61" i="2"/>
  <c r="E66" i="2"/>
  <c r="E74" i="2"/>
  <c r="E78" i="2"/>
  <c r="E86" i="2"/>
  <c r="E90" i="2"/>
  <c r="E100" i="2"/>
  <c r="E112" i="2"/>
  <c r="E116" i="2"/>
  <c r="E123" i="2"/>
  <c r="E128" i="2"/>
  <c r="E139" i="2"/>
  <c r="E144" i="2"/>
  <c r="E165" i="2"/>
  <c r="E170" i="2"/>
  <c r="E222" i="2"/>
  <c r="E33" i="2"/>
  <c r="E43" i="2"/>
  <c r="E50" i="2"/>
  <c r="E57" i="2"/>
  <c r="E65" i="2"/>
  <c r="E75" i="2"/>
  <c r="E82" i="2"/>
  <c r="E89" i="2"/>
  <c r="E101" i="2"/>
  <c r="E108" i="2"/>
  <c r="E117" i="2"/>
  <c r="E127" i="2"/>
  <c r="E185" i="2"/>
  <c r="E8" i="2"/>
  <c r="E20" i="2"/>
  <c r="E35" i="2"/>
  <c r="E62" i="2"/>
  <c r="E69" i="2"/>
  <c r="E81" i="2"/>
  <c r="E91" i="2"/>
  <c r="E105" i="2"/>
  <c r="E107" i="2"/>
  <c r="E126" i="2"/>
  <c r="E140" i="2"/>
  <c r="E166" i="2"/>
  <c r="E191" i="2"/>
  <c r="E249" i="2"/>
  <c r="E3" i="2"/>
  <c r="E6" i="2"/>
  <c r="E10" i="2"/>
  <c r="E15" i="2"/>
  <c r="E19" i="2"/>
  <c r="E21" i="2"/>
  <c r="E26" i="2"/>
  <c r="E27" i="2"/>
  <c r="E29" i="2"/>
  <c r="E31" i="2"/>
  <c r="E39" i="2"/>
  <c r="E41" i="2"/>
  <c r="E51" i="2"/>
  <c r="E53" i="2"/>
  <c r="E58" i="2"/>
  <c r="E71" i="2"/>
  <c r="E73" i="2"/>
  <c r="E83" i="2"/>
  <c r="E85" i="2"/>
  <c r="E92" i="2"/>
  <c r="E95" i="2"/>
  <c r="E106" i="2"/>
  <c r="E122" i="2"/>
  <c r="E132" i="2"/>
  <c r="E134" i="2"/>
  <c r="E143" i="2"/>
  <c r="E150" i="2"/>
  <c r="E154" i="2"/>
  <c r="E215" i="2"/>
  <c r="E232" i="2"/>
  <c r="E260" i="2"/>
  <c r="E272" i="2"/>
  <c r="Q30" i="2"/>
  <c r="O19" i="2" s="1"/>
  <c r="P30" i="2"/>
  <c r="G348" i="2"/>
  <c r="I348" i="2" s="1"/>
  <c r="G344" i="2"/>
  <c r="H341" i="2"/>
  <c r="G340" i="2"/>
  <c r="G336" i="2"/>
  <c r="G332" i="2"/>
  <c r="H348" i="2"/>
  <c r="G347" i="2"/>
  <c r="G343" i="2"/>
  <c r="G339" i="2"/>
  <c r="G335" i="2"/>
  <c r="I335" i="2" s="1"/>
  <c r="G331" i="2"/>
  <c r="H330" i="2"/>
  <c r="H347" i="2"/>
  <c r="H335" i="2"/>
  <c r="G350" i="2"/>
  <c r="G349" i="2"/>
  <c r="G334" i="2"/>
  <c r="G333" i="2"/>
  <c r="G338" i="2"/>
  <c r="G337" i="2"/>
  <c r="G346" i="2"/>
  <c r="G345" i="2"/>
  <c r="G342" i="2"/>
  <c r="G341" i="2"/>
  <c r="G330" i="2"/>
  <c r="G329" i="2"/>
  <c r="I346" i="2"/>
  <c r="I347" i="2"/>
  <c r="E93" i="2"/>
  <c r="E98" i="2"/>
  <c r="E109" i="2"/>
  <c r="E114" i="2"/>
  <c r="E125" i="2"/>
  <c r="E130" i="2"/>
  <c r="E137" i="2"/>
  <c r="E146" i="2"/>
  <c r="E147" i="2"/>
  <c r="E152" i="2"/>
  <c r="E155" i="2"/>
  <c r="E157" i="2"/>
  <c r="E158" i="2"/>
  <c r="E173" i="2"/>
  <c r="E182" i="2"/>
  <c r="E186" i="2"/>
  <c r="E194" i="2"/>
  <c r="E198" i="2"/>
  <c r="E206" i="2"/>
  <c r="E223" i="2"/>
  <c r="E230" i="2"/>
  <c r="E241" i="2"/>
  <c r="E303" i="2"/>
  <c r="E308" i="2"/>
  <c r="E344" i="2"/>
  <c r="I344" i="2" s="1"/>
  <c r="E349" i="2"/>
  <c r="I349" i="2" s="1"/>
  <c r="E350" i="2"/>
  <c r="H350" i="2" s="1"/>
  <c r="E346" i="2"/>
  <c r="H346" i="2" s="1"/>
  <c r="E342" i="2"/>
  <c r="I342" i="2" s="1"/>
  <c r="E338" i="2"/>
  <c r="H338" i="2" s="1"/>
  <c r="E334" i="2"/>
  <c r="H334" i="2" s="1"/>
  <c r="E330" i="2"/>
  <c r="I330" i="2" s="1"/>
  <c r="E326" i="2"/>
  <c r="E322" i="2"/>
  <c r="E318" i="2"/>
  <c r="E314" i="2"/>
  <c r="E310" i="2"/>
  <c r="E306" i="2"/>
  <c r="E302" i="2"/>
  <c r="E298" i="2"/>
  <c r="E294" i="2"/>
  <c r="E290" i="2"/>
  <c r="E286" i="2"/>
  <c r="E282" i="2"/>
  <c r="E312" i="2"/>
  <c r="E304" i="2"/>
  <c r="E296" i="2"/>
  <c r="E288" i="2"/>
  <c r="E279" i="2"/>
  <c r="E274" i="2"/>
  <c r="E270" i="2"/>
  <c r="E266" i="2"/>
  <c r="E262" i="2"/>
  <c r="E258" i="2"/>
  <c r="E254" i="2"/>
  <c r="E250" i="2"/>
  <c r="E246" i="2"/>
  <c r="E242" i="2"/>
  <c r="E315" i="2"/>
  <c r="E307" i="2"/>
  <c r="E299" i="2"/>
  <c r="E291" i="2"/>
  <c r="E283" i="2"/>
  <c r="E278" i="2"/>
  <c r="E339" i="2"/>
  <c r="H339" i="2" s="1"/>
  <c r="E323" i="2"/>
  <c r="E275" i="2"/>
  <c r="E267" i="2"/>
  <c r="E259" i="2"/>
  <c r="E251" i="2"/>
  <c r="E243" i="2"/>
  <c r="E240" i="2"/>
  <c r="E238" i="2"/>
  <c r="E235" i="2"/>
  <c r="E224" i="2"/>
  <c r="E220" i="2"/>
  <c r="E216" i="2"/>
  <c r="E212" i="2"/>
  <c r="E208" i="2"/>
  <c r="E204" i="2"/>
  <c r="E200" i="2"/>
  <c r="E196" i="2"/>
  <c r="E192" i="2"/>
  <c r="E188" i="2"/>
  <c r="E184" i="2"/>
  <c r="E180" i="2"/>
  <c r="E343" i="2"/>
  <c r="H343" i="2" s="1"/>
  <c r="E327" i="2"/>
  <c r="E311" i="2"/>
  <c r="E295" i="2"/>
  <c r="E234" i="2"/>
  <c r="E331" i="2"/>
  <c r="I331" i="2" s="1"/>
  <c r="E263" i="2"/>
  <c r="E247" i="2"/>
  <c r="E221" i="2"/>
  <c r="E213" i="2"/>
  <c r="E205" i="2"/>
  <c r="E197" i="2"/>
  <c r="E189" i="2"/>
  <c r="E181" i="2"/>
  <c r="E172" i="2"/>
  <c r="E156" i="2"/>
  <c r="E319" i="2"/>
  <c r="E292" i="2"/>
  <c r="E287" i="2"/>
  <c r="E264" i="2"/>
  <c r="E248" i="2"/>
  <c r="E255" i="2"/>
  <c r="E202" i="2"/>
  <c r="E201" i="2"/>
  <c r="E176" i="2"/>
  <c r="E164" i="2"/>
  <c r="E256" i="2"/>
  <c r="E239" i="2"/>
  <c r="E226" i="2"/>
  <c r="E210" i="2"/>
  <c r="E209" i="2"/>
  <c r="E178" i="2"/>
  <c r="E177" i="2"/>
  <c r="E160" i="2"/>
  <c r="E148" i="2"/>
  <c r="E138" i="2"/>
  <c r="E32" i="2"/>
  <c r="E36" i="2"/>
  <c r="E40" i="2"/>
  <c r="E44" i="2"/>
  <c r="E48" i="2"/>
  <c r="E52" i="2"/>
  <c r="E56" i="2"/>
  <c r="E60" i="2"/>
  <c r="E64" i="2"/>
  <c r="E68" i="2"/>
  <c r="E72" i="2"/>
  <c r="E76" i="2"/>
  <c r="E80" i="2"/>
  <c r="E84" i="2"/>
  <c r="E88" i="2"/>
  <c r="E97" i="2"/>
  <c r="E99" i="2"/>
  <c r="E102" i="2"/>
  <c r="E104" i="2"/>
  <c r="E113" i="2"/>
  <c r="E115" i="2"/>
  <c r="E118" i="2"/>
  <c r="E120" i="2"/>
  <c r="E129" i="2"/>
  <c r="E131" i="2"/>
  <c r="E135" i="2"/>
  <c r="E136" i="2"/>
  <c r="E141" i="2"/>
  <c r="E142" i="2"/>
  <c r="E145" i="2"/>
  <c r="E183" i="2"/>
  <c r="E187" i="2"/>
  <c r="E190" i="2"/>
  <c r="E195" i="2"/>
  <c r="E217" i="2"/>
  <c r="E228" i="2"/>
  <c r="E231" i="2"/>
  <c r="E236" i="2"/>
  <c r="E271" i="2"/>
  <c r="E133" i="2"/>
  <c r="E153" i="2"/>
  <c r="E159" i="2"/>
  <c r="E163" i="2"/>
  <c r="E174" i="2"/>
  <c r="E179" i="2"/>
  <c r="E207" i="2"/>
  <c r="E211" i="2"/>
  <c r="E244" i="2"/>
  <c r="E265" i="2"/>
  <c r="E293" i="2"/>
  <c r="E300" i="2"/>
  <c r="E169" i="2"/>
  <c r="E175" i="2"/>
  <c r="E199" i="2"/>
  <c r="E203" i="2"/>
  <c r="E225" i="2"/>
  <c r="E237" i="2"/>
  <c r="E276" i="2"/>
  <c r="E345" i="2"/>
  <c r="H345" i="2" s="1"/>
  <c r="E333" i="2"/>
  <c r="H333" i="2" s="1"/>
  <c r="E151" i="2"/>
  <c r="E167" i="2"/>
  <c r="E252" i="2"/>
  <c r="E257" i="2"/>
  <c r="E268" i="2"/>
  <c r="E273" i="2"/>
  <c r="E284" i="2"/>
  <c r="E309" i="2"/>
  <c r="E316" i="2"/>
  <c r="E328" i="2"/>
  <c r="E329" i="2"/>
  <c r="H329" i="2" s="1"/>
  <c r="E332" i="2"/>
  <c r="H332" i="2" s="1"/>
  <c r="E229" i="2"/>
  <c r="E245" i="2"/>
  <c r="E253" i="2"/>
  <c r="E261" i="2"/>
  <c r="E269" i="2"/>
  <c r="E324" i="2"/>
  <c r="E325" i="2"/>
  <c r="E340" i="2"/>
  <c r="H340" i="2" s="1"/>
  <c r="E341" i="2"/>
  <c r="I341" i="2" s="1"/>
  <c r="E233" i="2"/>
  <c r="E280" i="2"/>
  <c r="E281" i="2"/>
  <c r="E285" i="2"/>
  <c r="E301" i="2"/>
  <c r="E317" i="2"/>
  <c r="E320" i="2"/>
  <c r="E321" i="2"/>
  <c r="E336" i="2"/>
  <c r="E337" i="2"/>
  <c r="H337" i="2" s="1"/>
  <c r="E277" i="2"/>
  <c r="E289" i="2"/>
  <c r="E297" i="2"/>
  <c r="E305" i="2"/>
  <c r="E313" i="2"/>
  <c r="I333" i="2" l="1"/>
  <c r="H342" i="2"/>
  <c r="I340" i="2"/>
  <c r="H349" i="2"/>
  <c r="I336" i="2"/>
  <c r="I339" i="2"/>
  <c r="I332" i="2"/>
  <c r="H344" i="2"/>
  <c r="I352" i="2"/>
  <c r="H352" i="2"/>
  <c r="G255" i="2"/>
  <c r="I255" i="2" s="1"/>
  <c r="K255" i="2" s="1"/>
  <c r="L255" i="2" s="1"/>
  <c r="G76" i="2"/>
  <c r="I76" i="2" s="1"/>
  <c r="K76" i="2" s="1"/>
  <c r="L76" i="2" s="1"/>
  <c r="G21" i="2"/>
  <c r="I21" i="2" s="1"/>
  <c r="K21" i="2" s="1"/>
  <c r="L21" i="2" s="1"/>
  <c r="G162" i="2"/>
  <c r="I162" i="2" s="1"/>
  <c r="K162" i="2" s="1"/>
  <c r="L162" i="2" s="1"/>
  <c r="G44" i="2"/>
  <c r="I44" i="2" s="1"/>
  <c r="K44" i="2" s="1"/>
  <c r="L44" i="2" s="1"/>
  <c r="G13" i="2"/>
  <c r="I13" i="2" s="1"/>
  <c r="K13" i="2" s="1"/>
  <c r="L13" i="2" s="1"/>
  <c r="G199" i="2"/>
  <c r="I199" i="2" s="1"/>
  <c r="K199" i="2" s="1"/>
  <c r="L199" i="2" s="1"/>
  <c r="G148" i="2"/>
  <c r="I148" i="2" s="1"/>
  <c r="K148" i="2" s="1"/>
  <c r="L148" i="2" s="1"/>
  <c r="G67" i="2"/>
  <c r="I67" i="2" s="1"/>
  <c r="K67" i="2" s="1"/>
  <c r="L67" i="2" s="1"/>
  <c r="G213" i="2"/>
  <c r="I213" i="2" s="1"/>
  <c r="K213" i="2" s="1"/>
  <c r="L213" i="2" s="1"/>
  <c r="G160" i="2"/>
  <c r="I160" i="2" s="1"/>
  <c r="K160" i="2" s="1"/>
  <c r="L160" i="2" s="1"/>
  <c r="G19" i="2"/>
  <c r="I19" i="2" s="1"/>
  <c r="K19" i="2" s="1"/>
  <c r="L19" i="2" s="1"/>
  <c r="G158" i="2"/>
  <c r="I158" i="2" s="1"/>
  <c r="K158" i="2" s="1"/>
  <c r="L158" i="2" s="1"/>
  <c r="G195" i="2"/>
  <c r="I195" i="2" s="1"/>
  <c r="K195" i="2" s="1"/>
  <c r="L195" i="2" s="1"/>
  <c r="G24" i="2"/>
  <c r="I24" i="2" s="1"/>
  <c r="K24" i="2" s="1"/>
  <c r="L24" i="2" s="1"/>
  <c r="H42" i="2"/>
  <c r="G72" i="2"/>
  <c r="I72" i="2" s="1"/>
  <c r="K72" i="2" s="1"/>
  <c r="L72" i="2" s="1"/>
  <c r="G100" i="2"/>
  <c r="I100" i="2" s="1"/>
  <c r="K100" i="2" s="1"/>
  <c r="L100" i="2" s="1"/>
  <c r="G77" i="2"/>
  <c r="I77" i="2" s="1"/>
  <c r="K77" i="2" s="1"/>
  <c r="L77" i="2" s="1"/>
  <c r="G54" i="2"/>
  <c r="I54" i="2" s="1"/>
  <c r="K54" i="2" s="1"/>
  <c r="L54" i="2" s="1"/>
  <c r="G238" i="2"/>
  <c r="I238" i="2" s="1"/>
  <c r="K238" i="2" s="1"/>
  <c r="L238" i="2" s="1"/>
  <c r="G241" i="2"/>
  <c r="I241" i="2" s="1"/>
  <c r="K241" i="2" s="1"/>
  <c r="L241" i="2" s="1"/>
  <c r="H289" i="2"/>
  <c r="H321" i="2"/>
  <c r="H285" i="2"/>
  <c r="H316" i="2"/>
  <c r="H175" i="2"/>
  <c r="H265" i="2"/>
  <c r="H153" i="2"/>
  <c r="H190" i="2"/>
  <c r="H142" i="2"/>
  <c r="H115" i="2"/>
  <c r="H48" i="2"/>
  <c r="H32" i="2"/>
  <c r="H177" i="2"/>
  <c r="H226" i="2"/>
  <c r="H248" i="2"/>
  <c r="H319" i="2"/>
  <c r="H189" i="2"/>
  <c r="H234" i="2"/>
  <c r="H192" i="2"/>
  <c r="H182" i="2"/>
  <c r="H155" i="2"/>
  <c r="G138" i="2"/>
  <c r="I138" i="2" s="1"/>
  <c r="K138" i="2" s="1"/>
  <c r="L138" i="2" s="1"/>
  <c r="G3" i="2"/>
  <c r="I3" i="2" s="1"/>
  <c r="K3" i="2" s="1"/>
  <c r="G108" i="2"/>
  <c r="I108" i="2" s="1"/>
  <c r="K108" i="2" s="1"/>
  <c r="L108" i="2" s="1"/>
  <c r="H5" i="2"/>
  <c r="H89" i="2"/>
  <c r="H112" i="2"/>
  <c r="G169" i="2"/>
  <c r="I169" i="2" s="1"/>
  <c r="K169" i="2" s="1"/>
  <c r="L169" i="2" s="1"/>
  <c r="G17" i="2"/>
  <c r="I17" i="2" s="1"/>
  <c r="K17" i="2" s="1"/>
  <c r="L17" i="2" s="1"/>
  <c r="G52" i="2"/>
  <c r="I52" i="2" s="1"/>
  <c r="K52" i="2" s="1"/>
  <c r="L52" i="2" s="1"/>
  <c r="G5" i="2"/>
  <c r="I5" i="2" s="1"/>
  <c r="K5" i="2" s="1"/>
  <c r="L5" i="2" s="1"/>
  <c r="G60" i="2"/>
  <c r="I60" i="2" s="1"/>
  <c r="K60" i="2" s="1"/>
  <c r="L60" i="2" s="1"/>
  <c r="G316" i="2"/>
  <c r="I316" i="2" s="1"/>
  <c r="K316" i="2" s="1"/>
  <c r="L316" i="2" s="1"/>
  <c r="G296" i="2"/>
  <c r="I296" i="2" s="1"/>
  <c r="K296" i="2" s="1"/>
  <c r="L296" i="2" s="1"/>
  <c r="G315" i="2"/>
  <c r="I315" i="2" s="1"/>
  <c r="K315" i="2" s="1"/>
  <c r="L315" i="2" s="1"/>
  <c r="G299" i="2"/>
  <c r="I299" i="2" s="1"/>
  <c r="K299" i="2" s="1"/>
  <c r="L299" i="2" s="1"/>
  <c r="G279" i="2"/>
  <c r="I279" i="2" s="1"/>
  <c r="K279" i="2" s="1"/>
  <c r="L279" i="2" s="1"/>
  <c r="G281" i="2"/>
  <c r="I281" i="2" s="1"/>
  <c r="K281" i="2" s="1"/>
  <c r="L281" i="2" s="1"/>
  <c r="G256" i="2"/>
  <c r="I256" i="2" s="1"/>
  <c r="K256" i="2" s="1"/>
  <c r="L256" i="2" s="1"/>
  <c r="G313" i="2"/>
  <c r="I313" i="2" s="1"/>
  <c r="K313" i="2" s="1"/>
  <c r="L313" i="2" s="1"/>
  <c r="G297" i="2"/>
  <c r="I297" i="2" s="1"/>
  <c r="K297" i="2" s="1"/>
  <c r="L297" i="2" s="1"/>
  <c r="G277" i="2"/>
  <c r="I277" i="2" s="1"/>
  <c r="K277" i="2" s="1"/>
  <c r="L277" i="2" s="1"/>
  <c r="G263" i="2"/>
  <c r="I263" i="2" s="1"/>
  <c r="K263" i="2" s="1"/>
  <c r="L263" i="2" s="1"/>
  <c r="G247" i="2"/>
  <c r="I247" i="2" s="1"/>
  <c r="K247" i="2" s="1"/>
  <c r="L247" i="2" s="1"/>
  <c r="G231" i="2"/>
  <c r="I231" i="2" s="1"/>
  <c r="K231" i="2" s="1"/>
  <c r="L231" i="2" s="1"/>
  <c r="G286" i="2"/>
  <c r="I286" i="2" s="1"/>
  <c r="K286" i="2" s="1"/>
  <c r="L286" i="2" s="1"/>
  <c r="G265" i="2"/>
  <c r="I265" i="2" s="1"/>
  <c r="K265" i="2" s="1"/>
  <c r="L265" i="2" s="1"/>
  <c r="G249" i="2"/>
  <c r="I249" i="2" s="1"/>
  <c r="K249" i="2" s="1"/>
  <c r="L249" i="2" s="1"/>
  <c r="G230" i="2"/>
  <c r="I230" i="2" s="1"/>
  <c r="K230" i="2" s="1"/>
  <c r="L230" i="2" s="1"/>
  <c r="G210" i="2"/>
  <c r="I210" i="2" s="1"/>
  <c r="K210" i="2" s="1"/>
  <c r="L210" i="2" s="1"/>
  <c r="G194" i="2"/>
  <c r="I194" i="2" s="1"/>
  <c r="K194" i="2" s="1"/>
  <c r="L194" i="2" s="1"/>
  <c r="G178" i="2"/>
  <c r="I178" i="2" s="1"/>
  <c r="K178" i="2" s="1"/>
  <c r="L178" i="2" s="1"/>
  <c r="G321" i="2"/>
  <c r="I321" i="2" s="1"/>
  <c r="K321" i="2" s="1"/>
  <c r="L321" i="2" s="1"/>
  <c r="G280" i="2"/>
  <c r="I280" i="2" s="1"/>
  <c r="K280" i="2" s="1"/>
  <c r="L280" i="2" s="1"/>
  <c r="G36" i="2"/>
  <c r="I36" i="2" s="1"/>
  <c r="K36" i="2" s="1"/>
  <c r="L36" i="2" s="1"/>
  <c r="G12" i="2"/>
  <c r="I12" i="2" s="1"/>
  <c r="K12" i="2" s="1"/>
  <c r="L12" i="2" s="1"/>
  <c r="G312" i="2"/>
  <c r="I312" i="2" s="1"/>
  <c r="K312" i="2" s="1"/>
  <c r="L312" i="2" s="1"/>
  <c r="G288" i="2"/>
  <c r="I288" i="2" s="1"/>
  <c r="K288" i="2" s="1"/>
  <c r="L288" i="2" s="1"/>
  <c r="H312" i="2"/>
  <c r="G295" i="2"/>
  <c r="I295" i="2" s="1"/>
  <c r="K295" i="2" s="1"/>
  <c r="L295" i="2" s="1"/>
  <c r="G272" i="2"/>
  <c r="I272" i="2" s="1"/>
  <c r="K272" i="2" s="1"/>
  <c r="L272" i="2" s="1"/>
  <c r="G252" i="2"/>
  <c r="I252" i="2" s="1"/>
  <c r="K252" i="2" s="1"/>
  <c r="L252" i="2" s="1"/>
  <c r="G306" i="2"/>
  <c r="I306" i="2" s="1"/>
  <c r="K306" i="2" s="1"/>
  <c r="L306" i="2" s="1"/>
  <c r="G290" i="2"/>
  <c r="I290" i="2" s="1"/>
  <c r="K290" i="2" s="1"/>
  <c r="L290" i="2" s="1"/>
  <c r="G275" i="2"/>
  <c r="I275" i="2" s="1"/>
  <c r="K275" i="2" s="1"/>
  <c r="L275" i="2" s="1"/>
  <c r="G259" i="2"/>
  <c r="I259" i="2" s="1"/>
  <c r="K259" i="2" s="1"/>
  <c r="L259" i="2" s="1"/>
  <c r="G243" i="2"/>
  <c r="I243" i="2" s="1"/>
  <c r="K243" i="2" s="1"/>
  <c r="L243" i="2" s="1"/>
  <c r="G227" i="2"/>
  <c r="I227" i="2" s="1"/>
  <c r="K227" i="2" s="1"/>
  <c r="L227" i="2" s="1"/>
  <c r="G274" i="2"/>
  <c r="I274" i="2" s="1"/>
  <c r="K274" i="2" s="1"/>
  <c r="L274" i="2" s="1"/>
  <c r="G258" i="2"/>
  <c r="I258" i="2" s="1"/>
  <c r="K258" i="2" s="1"/>
  <c r="L258" i="2" s="1"/>
  <c r="G242" i="2"/>
  <c r="I242" i="2" s="1"/>
  <c r="K242" i="2" s="1"/>
  <c r="L242" i="2" s="1"/>
  <c r="G222" i="2"/>
  <c r="I222" i="2" s="1"/>
  <c r="K222" i="2" s="1"/>
  <c r="L222" i="2" s="1"/>
  <c r="G206" i="2"/>
  <c r="I206" i="2" s="1"/>
  <c r="K206" i="2" s="1"/>
  <c r="L206" i="2" s="1"/>
  <c r="G190" i="2"/>
  <c r="I190" i="2" s="1"/>
  <c r="K190" i="2" s="1"/>
  <c r="L190" i="2" s="1"/>
  <c r="G317" i="2"/>
  <c r="I317" i="2" s="1"/>
  <c r="K317" i="2" s="1"/>
  <c r="L317" i="2" s="1"/>
  <c r="G278" i="2"/>
  <c r="I278" i="2" s="1"/>
  <c r="K278" i="2" s="1"/>
  <c r="L278" i="2" s="1"/>
  <c r="G221" i="2"/>
  <c r="I221" i="2" s="1"/>
  <c r="K221" i="2" s="1"/>
  <c r="L221" i="2" s="1"/>
  <c r="G205" i="2"/>
  <c r="I205" i="2" s="1"/>
  <c r="K205" i="2" s="1"/>
  <c r="L205" i="2" s="1"/>
  <c r="G189" i="2"/>
  <c r="I189" i="2" s="1"/>
  <c r="K189" i="2" s="1"/>
  <c r="L189" i="2" s="1"/>
  <c r="G173" i="2"/>
  <c r="I173" i="2" s="1"/>
  <c r="K173" i="2" s="1"/>
  <c r="L173" i="2" s="1"/>
  <c r="G157" i="2"/>
  <c r="I157" i="2" s="1"/>
  <c r="K157" i="2" s="1"/>
  <c r="L157" i="2" s="1"/>
  <c r="G310" i="2"/>
  <c r="I310" i="2" s="1"/>
  <c r="K310" i="2" s="1"/>
  <c r="L310" i="2" s="1"/>
  <c r="G240" i="2"/>
  <c r="I240" i="2" s="1"/>
  <c r="K240" i="2" s="1"/>
  <c r="L240" i="2" s="1"/>
  <c r="G219" i="2"/>
  <c r="I219" i="2" s="1"/>
  <c r="K219" i="2" s="1"/>
  <c r="L219" i="2" s="1"/>
  <c r="G203" i="2"/>
  <c r="I203" i="2" s="1"/>
  <c r="K203" i="2" s="1"/>
  <c r="L203" i="2" s="1"/>
  <c r="G187" i="2"/>
  <c r="I187" i="2" s="1"/>
  <c r="K187" i="2" s="1"/>
  <c r="L187" i="2" s="1"/>
  <c r="G166" i="2"/>
  <c r="I166" i="2" s="1"/>
  <c r="K166" i="2" s="1"/>
  <c r="L166" i="2" s="1"/>
  <c r="G150" i="2"/>
  <c r="I150" i="2" s="1"/>
  <c r="K150" i="2" s="1"/>
  <c r="L150" i="2" s="1"/>
  <c r="G139" i="2"/>
  <c r="I139" i="2" s="1"/>
  <c r="K139" i="2" s="1"/>
  <c r="L139" i="2" s="1"/>
  <c r="G123" i="2"/>
  <c r="I123" i="2" s="1"/>
  <c r="K123" i="2" s="1"/>
  <c r="L123" i="2" s="1"/>
  <c r="G111" i="2"/>
  <c r="I111" i="2" s="1"/>
  <c r="K111" i="2" s="1"/>
  <c r="L111" i="2" s="1"/>
  <c r="G95" i="2"/>
  <c r="I95" i="2" s="1"/>
  <c r="K95" i="2" s="1"/>
  <c r="L95" i="2" s="1"/>
  <c r="G254" i="2"/>
  <c r="I254" i="2" s="1"/>
  <c r="K254" i="2" s="1"/>
  <c r="L254" i="2" s="1"/>
  <c r="G200" i="2"/>
  <c r="I200" i="2" s="1"/>
  <c r="K200" i="2" s="1"/>
  <c r="L200" i="2" s="1"/>
  <c r="G229" i="2"/>
  <c r="I229" i="2" s="1"/>
  <c r="K229" i="2" s="1"/>
  <c r="L229" i="2" s="1"/>
  <c r="G167" i="2"/>
  <c r="I167" i="2" s="1"/>
  <c r="K167" i="2" s="1"/>
  <c r="L167" i="2" s="1"/>
  <c r="G146" i="2"/>
  <c r="I146" i="2" s="1"/>
  <c r="K146" i="2" s="1"/>
  <c r="L146" i="2" s="1"/>
  <c r="G176" i="2"/>
  <c r="I176" i="2" s="1"/>
  <c r="K176" i="2" s="1"/>
  <c r="L176" i="2" s="1"/>
  <c r="G140" i="2"/>
  <c r="I140" i="2" s="1"/>
  <c r="K140" i="2" s="1"/>
  <c r="L140" i="2" s="1"/>
  <c r="G117" i="2"/>
  <c r="I117" i="2" s="1"/>
  <c r="K117" i="2" s="1"/>
  <c r="L117" i="2" s="1"/>
  <c r="G96" i="2"/>
  <c r="I96" i="2" s="1"/>
  <c r="K96" i="2" s="1"/>
  <c r="L96" i="2" s="1"/>
  <c r="G82" i="2"/>
  <c r="I82" i="2" s="1"/>
  <c r="K82" i="2" s="1"/>
  <c r="L82" i="2" s="1"/>
  <c r="H67" i="2"/>
  <c r="G58" i="2"/>
  <c r="I58" i="2" s="1"/>
  <c r="K58" i="2" s="1"/>
  <c r="L58" i="2" s="1"/>
  <c r="G42" i="2"/>
  <c r="I42" i="2" s="1"/>
  <c r="K42" i="2" s="1"/>
  <c r="L42" i="2" s="1"/>
  <c r="G30" i="2"/>
  <c r="I30" i="2" s="1"/>
  <c r="K30" i="2" s="1"/>
  <c r="L30" i="2" s="1"/>
  <c r="G15" i="2"/>
  <c r="I15" i="2" s="1"/>
  <c r="K15" i="2" s="1"/>
  <c r="L15" i="2" s="1"/>
  <c r="G133" i="2"/>
  <c r="I133" i="2" s="1"/>
  <c r="K133" i="2" s="1"/>
  <c r="L133" i="2" s="1"/>
  <c r="G79" i="2"/>
  <c r="I79" i="2" s="1"/>
  <c r="K79" i="2" s="1"/>
  <c r="L79" i="2" s="1"/>
  <c r="G51" i="2"/>
  <c r="I51" i="2" s="1"/>
  <c r="K51" i="2" s="1"/>
  <c r="L51" i="2" s="1"/>
  <c r="G31" i="2"/>
  <c r="I31" i="2" s="1"/>
  <c r="K31" i="2" s="1"/>
  <c r="L31" i="2" s="1"/>
  <c r="G8" i="2"/>
  <c r="I8" i="2" s="1"/>
  <c r="K8" i="2" s="1"/>
  <c r="L8" i="2" s="1"/>
  <c r="G326" i="2"/>
  <c r="I326" i="2" s="1"/>
  <c r="K326" i="2" s="1"/>
  <c r="L326" i="2" s="1"/>
  <c r="G142" i="2"/>
  <c r="I142" i="2" s="1"/>
  <c r="K142" i="2" s="1"/>
  <c r="L142" i="2" s="1"/>
  <c r="G104" i="2"/>
  <c r="I104" i="2" s="1"/>
  <c r="K104" i="2" s="1"/>
  <c r="L104" i="2" s="1"/>
  <c r="G224" i="2"/>
  <c r="I224" i="2" s="1"/>
  <c r="K224" i="2" s="1"/>
  <c r="L224" i="2" s="1"/>
  <c r="G156" i="2"/>
  <c r="I156" i="2" s="1"/>
  <c r="K156" i="2" s="1"/>
  <c r="L156" i="2" s="1"/>
  <c r="G129" i="2"/>
  <c r="I129" i="2" s="1"/>
  <c r="K129" i="2" s="1"/>
  <c r="L129" i="2" s="1"/>
  <c r="H110" i="2"/>
  <c r="H101" i="2"/>
  <c r="G85" i="2"/>
  <c r="I85" i="2" s="1"/>
  <c r="K85" i="2" s="1"/>
  <c r="L85" i="2" s="1"/>
  <c r="G73" i="2"/>
  <c r="I73" i="2" s="1"/>
  <c r="K73" i="2" s="1"/>
  <c r="L73" i="2" s="1"/>
  <c r="H58" i="2"/>
  <c r="G49" i="2"/>
  <c r="I49" i="2" s="1"/>
  <c r="K49" i="2" s="1"/>
  <c r="L49" i="2" s="1"/>
  <c r="G37" i="2"/>
  <c r="I37" i="2" s="1"/>
  <c r="K37" i="2" s="1"/>
  <c r="L37" i="2" s="1"/>
  <c r="G26" i="2"/>
  <c r="I26" i="2" s="1"/>
  <c r="K26" i="2" s="1"/>
  <c r="L26" i="2" s="1"/>
  <c r="G93" i="2"/>
  <c r="I93" i="2" s="1"/>
  <c r="K93" i="2" s="1"/>
  <c r="L93" i="2" s="1"/>
  <c r="G328" i="2"/>
  <c r="I328" i="2" s="1"/>
  <c r="K328" i="2" s="1"/>
  <c r="G284" i="2"/>
  <c r="I284" i="2" s="1"/>
  <c r="K284" i="2" s="1"/>
  <c r="L284" i="2" s="1"/>
  <c r="G327" i="2"/>
  <c r="I327" i="2" s="1"/>
  <c r="K327" i="2" s="1"/>
  <c r="L327" i="2" s="1"/>
  <c r="G287" i="2"/>
  <c r="I287" i="2" s="1"/>
  <c r="K287" i="2" s="1"/>
  <c r="L287" i="2" s="1"/>
  <c r="G244" i="2"/>
  <c r="I244" i="2" s="1"/>
  <c r="K244" i="2" s="1"/>
  <c r="L244" i="2" s="1"/>
  <c r="G314" i="2"/>
  <c r="I314" i="2" s="1"/>
  <c r="K314" i="2" s="1"/>
  <c r="L314" i="2" s="1"/>
  <c r="G282" i="2"/>
  <c r="I282" i="2" s="1"/>
  <c r="K282" i="2" s="1"/>
  <c r="L282" i="2" s="1"/>
  <c r="G251" i="2"/>
  <c r="I251" i="2" s="1"/>
  <c r="K251" i="2" s="1"/>
  <c r="L251" i="2" s="1"/>
  <c r="G302" i="2"/>
  <c r="I302" i="2" s="1"/>
  <c r="K302" i="2" s="1"/>
  <c r="L302" i="2" s="1"/>
  <c r="G250" i="2"/>
  <c r="I250" i="2" s="1"/>
  <c r="K250" i="2" s="1"/>
  <c r="L250" i="2" s="1"/>
  <c r="G214" i="2"/>
  <c r="I214" i="2" s="1"/>
  <c r="K214" i="2" s="1"/>
  <c r="L214" i="2" s="1"/>
  <c r="G182" i="2"/>
  <c r="I182" i="2" s="1"/>
  <c r="K182" i="2" s="1"/>
  <c r="L182" i="2" s="1"/>
  <c r="G301" i="2"/>
  <c r="I301" i="2" s="1"/>
  <c r="K301" i="2" s="1"/>
  <c r="L301" i="2" s="1"/>
  <c r="G226" i="2"/>
  <c r="I226" i="2" s="1"/>
  <c r="K226" i="2" s="1"/>
  <c r="L226" i="2" s="1"/>
  <c r="G201" i="2"/>
  <c r="G181" i="2"/>
  <c r="I181" i="2" s="1"/>
  <c r="K181" i="2" s="1"/>
  <c r="L181" i="2" s="1"/>
  <c r="G161" i="2"/>
  <c r="I161" i="2" s="1"/>
  <c r="K161" i="2" s="1"/>
  <c r="L161" i="2" s="1"/>
  <c r="G269" i="2"/>
  <c r="I269" i="2" s="1"/>
  <c r="K269" i="2" s="1"/>
  <c r="L269" i="2" s="1"/>
  <c r="G234" i="2"/>
  <c r="I234" i="2" s="1"/>
  <c r="K234" i="2" s="1"/>
  <c r="L234" i="2" s="1"/>
  <c r="G204" i="2"/>
  <c r="I204" i="2" s="1"/>
  <c r="K204" i="2" s="1"/>
  <c r="L204" i="2" s="1"/>
  <c r="G180" i="2"/>
  <c r="I180" i="2" s="1"/>
  <c r="K180" i="2" s="1"/>
  <c r="L180" i="2" s="1"/>
  <c r="H161" i="2"/>
  <c r="G143" i="2"/>
  <c r="I143" i="2" s="1"/>
  <c r="K143" i="2" s="1"/>
  <c r="L143" i="2" s="1"/>
  <c r="G119" i="2"/>
  <c r="I119" i="2" s="1"/>
  <c r="K119" i="2" s="1"/>
  <c r="L119" i="2" s="1"/>
  <c r="G103" i="2"/>
  <c r="I103" i="2" s="1"/>
  <c r="K103" i="2" s="1"/>
  <c r="L103" i="2" s="1"/>
  <c r="G270" i="2"/>
  <c r="I270" i="2" s="1"/>
  <c r="K270" i="2" s="1"/>
  <c r="L270" i="2" s="1"/>
  <c r="G174" i="2"/>
  <c r="I174" i="2" s="1"/>
  <c r="K174" i="2" s="1"/>
  <c r="L174" i="2" s="1"/>
  <c r="G208" i="2"/>
  <c r="I208" i="2" s="1"/>
  <c r="K208" i="2" s="1"/>
  <c r="L208" i="2" s="1"/>
  <c r="G147" i="2"/>
  <c r="I147" i="2" s="1"/>
  <c r="K147" i="2" s="1"/>
  <c r="L147" i="2" s="1"/>
  <c r="G170" i="2"/>
  <c r="I170" i="2" s="1"/>
  <c r="K170" i="2" s="1"/>
  <c r="L170" i="2" s="1"/>
  <c r="G128" i="2"/>
  <c r="I128" i="2" s="1"/>
  <c r="K128" i="2" s="1"/>
  <c r="L128" i="2" s="1"/>
  <c r="G101" i="2"/>
  <c r="I101" i="2" s="1"/>
  <c r="K101" i="2" s="1"/>
  <c r="L101" i="2" s="1"/>
  <c r="G78" i="2"/>
  <c r="I78" i="2" s="1"/>
  <c r="K78" i="2" s="1"/>
  <c r="L78" i="2" s="1"/>
  <c r="G62" i="2"/>
  <c r="I62" i="2" s="1"/>
  <c r="K62" i="2" s="1"/>
  <c r="L62" i="2" s="1"/>
  <c r="G46" i="2"/>
  <c r="I46" i="2" s="1"/>
  <c r="K46" i="2" s="1"/>
  <c r="L46" i="2" s="1"/>
  <c r="H28" i="2"/>
  <c r="G7" i="2"/>
  <c r="I7" i="2" s="1"/>
  <c r="K7" i="2" s="1"/>
  <c r="L7" i="2" s="1"/>
  <c r="G89" i="2"/>
  <c r="I89" i="2" s="1"/>
  <c r="K89" i="2" s="1"/>
  <c r="L89" i="2" s="1"/>
  <c r="G43" i="2"/>
  <c r="I43" i="2" s="1"/>
  <c r="K43" i="2" s="1"/>
  <c r="L43" i="2" s="1"/>
  <c r="G16" i="2"/>
  <c r="I16" i="2" s="1"/>
  <c r="K16" i="2" s="1"/>
  <c r="L16" i="2" s="1"/>
  <c r="G125" i="2"/>
  <c r="I125" i="2" s="1"/>
  <c r="K125" i="2" s="1"/>
  <c r="L125" i="2" s="1"/>
  <c r="G246" i="2"/>
  <c r="I246" i="2" s="1"/>
  <c r="K246" i="2" s="1"/>
  <c r="L246" i="2" s="1"/>
  <c r="G175" i="2"/>
  <c r="I175" i="2" s="1"/>
  <c r="K175" i="2" s="1"/>
  <c r="L175" i="2" s="1"/>
  <c r="G124" i="2"/>
  <c r="I124" i="2" s="1"/>
  <c r="K124" i="2" s="1"/>
  <c r="L124" i="2" s="1"/>
  <c r="G106" i="2"/>
  <c r="I106" i="2" s="1"/>
  <c r="K106" i="2" s="1"/>
  <c r="L106" i="2" s="1"/>
  <c r="G90" i="2"/>
  <c r="I90" i="2" s="1"/>
  <c r="K90" i="2" s="1"/>
  <c r="L90" i="2" s="1"/>
  <c r="G69" i="2"/>
  <c r="I69" i="2" s="1"/>
  <c r="K69" i="2" s="1"/>
  <c r="L69" i="2" s="1"/>
  <c r="G53" i="2"/>
  <c r="I53" i="2" s="1"/>
  <c r="K53" i="2" s="1"/>
  <c r="L53" i="2" s="1"/>
  <c r="G41" i="2"/>
  <c r="I41" i="2" s="1"/>
  <c r="K41" i="2" s="1"/>
  <c r="L41" i="2" s="1"/>
  <c r="G22" i="2"/>
  <c r="I22" i="2" s="1"/>
  <c r="K22" i="2" s="1"/>
  <c r="L22" i="2" s="1"/>
  <c r="G9" i="2"/>
  <c r="I9" i="2" s="1"/>
  <c r="K9" i="2" s="1"/>
  <c r="L9" i="2" s="1"/>
  <c r="H20" i="2"/>
  <c r="G192" i="2"/>
  <c r="I192" i="2" s="1"/>
  <c r="K192" i="2" s="1"/>
  <c r="L192" i="2" s="1"/>
  <c r="G116" i="2"/>
  <c r="I116" i="2" s="1"/>
  <c r="K116" i="2" s="1"/>
  <c r="L116" i="2" s="1"/>
  <c r="G98" i="2"/>
  <c r="I98" i="2" s="1"/>
  <c r="K98" i="2" s="1"/>
  <c r="L98" i="2" s="1"/>
  <c r="G59" i="2"/>
  <c r="I59" i="2" s="1"/>
  <c r="K59" i="2" s="1"/>
  <c r="L59" i="2" s="1"/>
  <c r="G20" i="2"/>
  <c r="I20" i="2" s="1"/>
  <c r="K20" i="2" s="1"/>
  <c r="L20" i="2" s="1"/>
  <c r="G172" i="2"/>
  <c r="I172" i="2" s="1"/>
  <c r="K172" i="2" s="1"/>
  <c r="L172" i="2" s="1"/>
  <c r="G118" i="2"/>
  <c r="I118" i="2" s="1"/>
  <c r="K118" i="2" s="1"/>
  <c r="L118" i="2" s="1"/>
  <c r="G56" i="2"/>
  <c r="G88" i="2"/>
  <c r="I88" i="2" s="1"/>
  <c r="K88" i="2" s="1"/>
  <c r="L88" i="2" s="1"/>
  <c r="G298" i="2"/>
  <c r="I298" i="2" s="1"/>
  <c r="K298" i="2" s="1"/>
  <c r="L298" i="2" s="1"/>
  <c r="H77" i="2"/>
  <c r="G320" i="2"/>
  <c r="I320" i="2" s="1"/>
  <c r="K320" i="2" s="1"/>
  <c r="L320" i="2" s="1"/>
  <c r="G323" i="2"/>
  <c r="I323" i="2" s="1"/>
  <c r="K323" i="2" s="1"/>
  <c r="L323" i="2" s="1"/>
  <c r="G283" i="2"/>
  <c r="I283" i="2" s="1"/>
  <c r="K283" i="2" s="1"/>
  <c r="L283" i="2" s="1"/>
  <c r="G268" i="2"/>
  <c r="I268" i="2" s="1"/>
  <c r="K268" i="2" s="1"/>
  <c r="L268" i="2" s="1"/>
  <c r="G305" i="2"/>
  <c r="I305" i="2" s="1"/>
  <c r="K305" i="2" s="1"/>
  <c r="L305" i="2" s="1"/>
  <c r="G271" i="2"/>
  <c r="I271" i="2" s="1"/>
  <c r="K271" i="2" s="1"/>
  <c r="L271" i="2" s="1"/>
  <c r="G239" i="2"/>
  <c r="I239" i="2" s="1"/>
  <c r="K239" i="2" s="1"/>
  <c r="L239" i="2" s="1"/>
  <c r="G273" i="2"/>
  <c r="I273" i="2" s="1"/>
  <c r="K273" i="2" s="1"/>
  <c r="L273" i="2" s="1"/>
  <c r="G237" i="2"/>
  <c r="I237" i="2" s="1"/>
  <c r="K237" i="2" s="1"/>
  <c r="L237" i="2" s="1"/>
  <c r="G202" i="2"/>
  <c r="I202" i="2" s="1"/>
  <c r="K202" i="2" s="1"/>
  <c r="L202" i="2" s="1"/>
  <c r="G285" i="2"/>
  <c r="I285" i="2" s="1"/>
  <c r="K285" i="2" s="1"/>
  <c r="L285" i="2" s="1"/>
  <c r="G217" i="2"/>
  <c r="I217" i="2" s="1"/>
  <c r="K217" i="2" s="1"/>
  <c r="L217" i="2" s="1"/>
  <c r="G197" i="2"/>
  <c r="I197" i="2" s="1"/>
  <c r="K197" i="2" s="1"/>
  <c r="L197" i="2" s="1"/>
  <c r="G177" i="2"/>
  <c r="I177" i="2" s="1"/>
  <c r="K177" i="2" s="1"/>
  <c r="L177" i="2" s="1"/>
  <c r="G153" i="2"/>
  <c r="I153" i="2" s="1"/>
  <c r="K153" i="2" s="1"/>
  <c r="L153" i="2" s="1"/>
  <c r="G253" i="2"/>
  <c r="I253" i="2" s="1"/>
  <c r="K253" i="2" s="1"/>
  <c r="L253" i="2" s="1"/>
  <c r="G220" i="2"/>
  <c r="I220" i="2" s="1"/>
  <c r="K220" i="2" s="1"/>
  <c r="L220" i="2" s="1"/>
  <c r="G196" i="2"/>
  <c r="I196" i="2" s="1"/>
  <c r="K196" i="2" s="1"/>
  <c r="L196" i="2" s="1"/>
  <c r="G179" i="2"/>
  <c r="I179" i="2" s="1"/>
  <c r="K179" i="2" s="1"/>
  <c r="L179" i="2" s="1"/>
  <c r="G155" i="2"/>
  <c r="I155" i="2" s="1"/>
  <c r="K155" i="2" s="1"/>
  <c r="L155" i="2" s="1"/>
  <c r="G135" i="2"/>
  <c r="I135" i="2" s="1"/>
  <c r="K135" i="2" s="1"/>
  <c r="L135" i="2" s="1"/>
  <c r="G115" i="2"/>
  <c r="I115" i="2" s="1"/>
  <c r="K115" i="2" s="1"/>
  <c r="L115" i="2" s="1"/>
  <c r="G99" i="2"/>
  <c r="I99" i="2" s="1"/>
  <c r="K99" i="2" s="1"/>
  <c r="L99" i="2" s="1"/>
  <c r="G262" i="2"/>
  <c r="I262" i="2" s="1"/>
  <c r="K262" i="2" s="1"/>
  <c r="L262" i="2" s="1"/>
  <c r="G168" i="2"/>
  <c r="I168" i="2" s="1"/>
  <c r="K168" i="2" s="1"/>
  <c r="L168" i="2" s="1"/>
  <c r="G183" i="2"/>
  <c r="I183" i="2" s="1"/>
  <c r="K183" i="2" s="1"/>
  <c r="L183" i="2" s="1"/>
  <c r="G137" i="2"/>
  <c r="I137" i="2" s="1"/>
  <c r="K137" i="2" s="1"/>
  <c r="L137" i="2" s="1"/>
  <c r="G163" i="2"/>
  <c r="I163" i="2" s="1"/>
  <c r="K163" i="2" s="1"/>
  <c r="L163" i="2" s="1"/>
  <c r="G126" i="2"/>
  <c r="I126" i="2" s="1"/>
  <c r="K126" i="2" s="1"/>
  <c r="L126" i="2" s="1"/>
  <c r="G94" i="2"/>
  <c r="I94" i="2" s="1"/>
  <c r="K94" i="2" s="1"/>
  <c r="L94" i="2" s="1"/>
  <c r="G74" i="2"/>
  <c r="I74" i="2" s="1"/>
  <c r="K74" i="2" s="1"/>
  <c r="L74" i="2" s="1"/>
  <c r="H59" i="2"/>
  <c r="G38" i="2"/>
  <c r="I38" i="2" s="1"/>
  <c r="K38" i="2" s="1"/>
  <c r="L38" i="2" s="1"/>
  <c r="G27" i="2"/>
  <c r="I27" i="2" s="1"/>
  <c r="K27" i="2" s="1"/>
  <c r="L27" i="2" s="1"/>
  <c r="G151" i="2"/>
  <c r="I151" i="2" s="1"/>
  <c r="K151" i="2" s="1"/>
  <c r="L151" i="2" s="1"/>
  <c r="G75" i="2"/>
  <c r="I75" i="2" s="1"/>
  <c r="K75" i="2" s="1"/>
  <c r="L75" i="2" s="1"/>
  <c r="G39" i="2"/>
  <c r="I39" i="2" s="1"/>
  <c r="K39" i="2" s="1"/>
  <c r="L39" i="2" s="1"/>
  <c r="G11" i="2"/>
  <c r="I11" i="2" s="1"/>
  <c r="K11" i="2" s="1"/>
  <c r="L11" i="2" s="1"/>
  <c r="G325" i="2"/>
  <c r="I325" i="2" s="1"/>
  <c r="K325" i="2" s="1"/>
  <c r="L325" i="2" s="1"/>
  <c r="G120" i="2"/>
  <c r="I120" i="2" s="1"/>
  <c r="K120" i="2" s="1"/>
  <c r="L120" i="2" s="1"/>
  <c r="G225" i="2"/>
  <c r="I225" i="2" s="1"/>
  <c r="K225" i="2" s="1"/>
  <c r="L225" i="2" s="1"/>
  <c r="G145" i="2"/>
  <c r="I145" i="2" s="1"/>
  <c r="K145" i="2" s="1"/>
  <c r="L145" i="2" s="1"/>
  <c r="G122" i="2"/>
  <c r="I122" i="2" s="1"/>
  <c r="K122" i="2" s="1"/>
  <c r="L122" i="2" s="1"/>
  <c r="H103" i="2"/>
  <c r="H82" i="2"/>
  <c r="G65" i="2"/>
  <c r="I65" i="2" s="1"/>
  <c r="K65" i="2" s="1"/>
  <c r="L65" i="2" s="1"/>
  <c r="H50" i="2"/>
  <c r="G33" i="2"/>
  <c r="I33" i="2" s="1"/>
  <c r="K33" i="2" s="1"/>
  <c r="L33" i="2" s="1"/>
  <c r="G18" i="2"/>
  <c r="I18" i="2" s="1"/>
  <c r="K18" i="2" s="1"/>
  <c r="L18" i="2" s="1"/>
  <c r="G6" i="2"/>
  <c r="I6" i="2" s="1"/>
  <c r="K6" i="2" s="1"/>
  <c r="L6" i="2" s="1"/>
  <c r="G10" i="2"/>
  <c r="I10" i="2" s="1"/>
  <c r="K10" i="2" s="1"/>
  <c r="L10" i="2" s="1"/>
  <c r="G184" i="2"/>
  <c r="I184" i="2" s="1"/>
  <c r="K184" i="2" s="1"/>
  <c r="L184" i="2" s="1"/>
  <c r="G114" i="2"/>
  <c r="I114" i="2" s="1"/>
  <c r="K114" i="2" s="1"/>
  <c r="L114" i="2" s="1"/>
  <c r="G87" i="2"/>
  <c r="I87" i="2" s="1"/>
  <c r="K87" i="2" s="1"/>
  <c r="L87" i="2" s="1"/>
  <c r="G55" i="2"/>
  <c r="I55" i="2" s="1"/>
  <c r="K55" i="2" s="1"/>
  <c r="L55" i="2" s="1"/>
  <c r="G159" i="2"/>
  <c r="I159" i="2" s="1"/>
  <c r="K159" i="2" s="1"/>
  <c r="L159" i="2" s="1"/>
  <c r="G102" i="2"/>
  <c r="I102" i="2" s="1"/>
  <c r="K102" i="2" s="1"/>
  <c r="L102" i="2" s="1"/>
  <c r="G64" i="2"/>
  <c r="I64" i="2" s="1"/>
  <c r="K64" i="2" s="1"/>
  <c r="L64" i="2" s="1"/>
  <c r="G304" i="2"/>
  <c r="I304" i="2" s="1"/>
  <c r="K304" i="2" s="1"/>
  <c r="L304" i="2" s="1"/>
  <c r="G311" i="2"/>
  <c r="I311" i="2" s="1"/>
  <c r="K311" i="2" s="1"/>
  <c r="L311" i="2" s="1"/>
  <c r="G264" i="2"/>
  <c r="I264" i="2" s="1"/>
  <c r="K264" i="2" s="1"/>
  <c r="L264" i="2" s="1"/>
  <c r="G267" i="2"/>
  <c r="I267" i="2" s="1"/>
  <c r="K267" i="2" s="1"/>
  <c r="L267" i="2" s="1"/>
  <c r="G235" i="2"/>
  <c r="I235" i="2" s="1"/>
  <c r="K235" i="2" s="1"/>
  <c r="L235" i="2" s="1"/>
  <c r="G266" i="2"/>
  <c r="I266" i="2" s="1"/>
  <c r="K266" i="2" s="1"/>
  <c r="L266" i="2" s="1"/>
  <c r="H277" i="2"/>
  <c r="H261" i="2"/>
  <c r="H141" i="2"/>
  <c r="H129" i="2"/>
  <c r="H60" i="2"/>
  <c r="H44" i="2"/>
  <c r="H178" i="2"/>
  <c r="I201" i="2"/>
  <c r="K201" i="2" s="1"/>
  <c r="L201" i="2" s="1"/>
  <c r="H295" i="2"/>
  <c r="H196" i="2"/>
  <c r="H235" i="2"/>
  <c r="H242" i="2"/>
  <c r="H258" i="2"/>
  <c r="H322" i="2"/>
  <c r="G48" i="2"/>
  <c r="I48" i="2" s="1"/>
  <c r="K48" i="2" s="1"/>
  <c r="L48" i="2" s="1"/>
  <c r="G47" i="2"/>
  <c r="I47" i="2" s="1"/>
  <c r="K47" i="2" s="1"/>
  <c r="L47" i="2" s="1"/>
  <c r="H4" i="2"/>
  <c r="H14" i="2"/>
  <c r="G81" i="2"/>
  <c r="I81" i="2" s="1"/>
  <c r="K81" i="2" s="1"/>
  <c r="L81" i="2" s="1"/>
  <c r="G216" i="2"/>
  <c r="I216" i="2" s="1"/>
  <c r="K216" i="2" s="1"/>
  <c r="L216" i="2" s="1"/>
  <c r="G294" i="2"/>
  <c r="I294" i="2" s="1"/>
  <c r="K294" i="2" s="1"/>
  <c r="L294" i="2" s="1"/>
  <c r="G121" i="2"/>
  <c r="I121" i="2" s="1"/>
  <c r="K121" i="2" s="1"/>
  <c r="L121" i="2" s="1"/>
  <c r="G34" i="2"/>
  <c r="I34" i="2" s="1"/>
  <c r="K34" i="2" s="1"/>
  <c r="L34" i="2" s="1"/>
  <c r="G110" i="2"/>
  <c r="I110" i="2" s="1"/>
  <c r="K110" i="2" s="1"/>
  <c r="L110" i="2" s="1"/>
  <c r="G191" i="2"/>
  <c r="I191" i="2" s="1"/>
  <c r="K191" i="2" s="1"/>
  <c r="L191" i="2" s="1"/>
  <c r="G215" i="2"/>
  <c r="I215" i="2" s="1"/>
  <c r="K215" i="2" s="1"/>
  <c r="L215" i="2" s="1"/>
  <c r="G293" i="2"/>
  <c r="I293" i="2" s="1"/>
  <c r="K293" i="2" s="1"/>
  <c r="L293" i="2" s="1"/>
  <c r="G127" i="2"/>
  <c r="I127" i="2" s="1"/>
  <c r="K127" i="2" s="1"/>
  <c r="L127" i="2" s="1"/>
  <c r="G164" i="2"/>
  <c r="I164" i="2" s="1"/>
  <c r="K164" i="2" s="1"/>
  <c r="L164" i="2" s="1"/>
  <c r="G149" i="2"/>
  <c r="I149" i="2" s="1"/>
  <c r="K149" i="2" s="1"/>
  <c r="L149" i="2" s="1"/>
  <c r="G185" i="2"/>
  <c r="I185" i="2" s="1"/>
  <c r="K185" i="2" s="1"/>
  <c r="L185" i="2" s="1"/>
  <c r="G228" i="2"/>
  <c r="I228" i="2" s="1"/>
  <c r="K228" i="2" s="1"/>
  <c r="L228" i="2" s="1"/>
  <c r="G232" i="2"/>
  <c r="I232" i="2" s="1"/>
  <c r="K232" i="2" s="1"/>
  <c r="L232" i="2" s="1"/>
  <c r="H249" i="2"/>
  <c r="G303" i="2"/>
  <c r="I303" i="2" s="1"/>
  <c r="K303" i="2" s="1"/>
  <c r="L303" i="2" s="1"/>
  <c r="G300" i="2"/>
  <c r="I300" i="2" s="1"/>
  <c r="K300" i="2" s="1"/>
  <c r="L300" i="2" s="1"/>
  <c r="G40" i="2"/>
  <c r="I40" i="2" s="1"/>
  <c r="K40" i="2" s="1"/>
  <c r="L40" i="2" s="1"/>
  <c r="G261" i="2"/>
  <c r="I261" i="2" s="1"/>
  <c r="K261" i="2" s="1"/>
  <c r="L261" i="2" s="1"/>
  <c r="G71" i="2"/>
  <c r="I71" i="2" s="1"/>
  <c r="K71" i="2" s="1"/>
  <c r="L71" i="2" s="1"/>
  <c r="H127" i="2"/>
  <c r="G23" i="2"/>
  <c r="I23" i="2" s="1"/>
  <c r="K23" i="2" s="1"/>
  <c r="L23" i="2" s="1"/>
  <c r="H27" i="2"/>
  <c r="G57" i="2"/>
  <c r="I57" i="2" s="1"/>
  <c r="K57" i="2" s="1"/>
  <c r="L57" i="2" s="1"/>
  <c r="G92" i="2"/>
  <c r="I92" i="2" s="1"/>
  <c r="K92" i="2" s="1"/>
  <c r="L92" i="2" s="1"/>
  <c r="G141" i="2"/>
  <c r="I141" i="2" s="1"/>
  <c r="K141" i="2" s="1"/>
  <c r="L141" i="2" s="1"/>
  <c r="G309" i="2"/>
  <c r="I309" i="2" s="1"/>
  <c r="K309" i="2" s="1"/>
  <c r="L309" i="2" s="1"/>
  <c r="G35" i="2"/>
  <c r="I35" i="2" s="1"/>
  <c r="K35" i="2" s="1"/>
  <c r="L35" i="2" s="1"/>
  <c r="G130" i="2"/>
  <c r="I130" i="2" s="1"/>
  <c r="K130" i="2" s="1"/>
  <c r="L130" i="2" s="1"/>
  <c r="H35" i="2"/>
  <c r="G70" i="2"/>
  <c r="I70" i="2" s="1"/>
  <c r="K70" i="2" s="1"/>
  <c r="L70" i="2" s="1"/>
  <c r="G112" i="2"/>
  <c r="I112" i="2" s="1"/>
  <c r="K112" i="2" s="1"/>
  <c r="L112" i="2" s="1"/>
  <c r="G132" i="2"/>
  <c r="I132" i="2" s="1"/>
  <c r="K132" i="2" s="1"/>
  <c r="L132" i="2" s="1"/>
  <c r="G245" i="2"/>
  <c r="I245" i="2" s="1"/>
  <c r="K245" i="2" s="1"/>
  <c r="L245" i="2" s="1"/>
  <c r="G91" i="2"/>
  <c r="I91" i="2" s="1"/>
  <c r="K91" i="2" s="1"/>
  <c r="L91" i="2" s="1"/>
  <c r="G131" i="2"/>
  <c r="I131" i="2" s="1"/>
  <c r="K131" i="2" s="1"/>
  <c r="L131" i="2" s="1"/>
  <c r="G171" i="2"/>
  <c r="I171" i="2" s="1"/>
  <c r="K171" i="2" s="1"/>
  <c r="L171" i="2" s="1"/>
  <c r="G212" i="2"/>
  <c r="I212" i="2" s="1"/>
  <c r="K212" i="2" s="1"/>
  <c r="L212" i="2" s="1"/>
  <c r="H150" i="2"/>
  <c r="G193" i="2"/>
  <c r="I193" i="2" s="1"/>
  <c r="K193" i="2" s="1"/>
  <c r="L193" i="2" s="1"/>
  <c r="G233" i="2"/>
  <c r="I233" i="2" s="1"/>
  <c r="K233" i="2" s="1"/>
  <c r="L233" i="2" s="1"/>
  <c r="G186" i="2"/>
  <c r="I186" i="2" s="1"/>
  <c r="K186" i="2" s="1"/>
  <c r="L186" i="2" s="1"/>
  <c r="G257" i="2"/>
  <c r="I257" i="2" s="1"/>
  <c r="K257" i="2" s="1"/>
  <c r="L257" i="2" s="1"/>
  <c r="H313" i="2"/>
  <c r="H320" i="2"/>
  <c r="H309" i="2"/>
  <c r="H169" i="2"/>
  <c r="H133" i="2"/>
  <c r="H187" i="2"/>
  <c r="H113" i="2"/>
  <c r="H76" i="2"/>
  <c r="H138" i="2"/>
  <c r="H239" i="2"/>
  <c r="H264" i="2"/>
  <c r="H212" i="2"/>
  <c r="H251" i="2"/>
  <c r="H274" i="2"/>
  <c r="H306" i="2"/>
  <c r="H198" i="2"/>
  <c r="H130" i="2"/>
  <c r="G223" i="2"/>
  <c r="I223" i="2" s="1"/>
  <c r="K223" i="2" s="1"/>
  <c r="L223" i="2" s="1"/>
  <c r="G105" i="2"/>
  <c r="I105" i="2" s="1"/>
  <c r="K105" i="2" s="1"/>
  <c r="L105" i="2" s="1"/>
  <c r="G45" i="2"/>
  <c r="I45" i="2" s="1"/>
  <c r="K45" i="2" s="1"/>
  <c r="L45" i="2" s="1"/>
  <c r="G113" i="2"/>
  <c r="I113" i="2" s="1"/>
  <c r="K113" i="2" s="1"/>
  <c r="L113" i="2" s="1"/>
  <c r="G28" i="2"/>
  <c r="I28" i="2" s="1"/>
  <c r="K28" i="2" s="1"/>
  <c r="L28" i="2" s="1"/>
  <c r="G66" i="2"/>
  <c r="I66" i="2" s="1"/>
  <c r="K66" i="2" s="1"/>
  <c r="L66" i="2" s="1"/>
  <c r="G211" i="2"/>
  <c r="I211" i="2" s="1"/>
  <c r="K211" i="2" s="1"/>
  <c r="L211" i="2" s="1"/>
  <c r="G289" i="2"/>
  <c r="I289" i="2" s="1"/>
  <c r="K289" i="2" s="1"/>
  <c r="L289" i="2" s="1"/>
  <c r="G80" i="2"/>
  <c r="I80" i="2" s="1"/>
  <c r="K80" i="2" s="1"/>
  <c r="L80" i="2" s="1"/>
  <c r="G136" i="2"/>
  <c r="I136" i="2" s="1"/>
  <c r="K136" i="2" s="1"/>
  <c r="L136" i="2" s="1"/>
  <c r="G83" i="2"/>
  <c r="I83" i="2" s="1"/>
  <c r="K83" i="2" s="1"/>
  <c r="L83" i="2" s="1"/>
  <c r="G154" i="2"/>
  <c r="I154" i="2" s="1"/>
  <c r="K154" i="2" s="1"/>
  <c r="L154" i="2" s="1"/>
  <c r="G2" i="2"/>
  <c r="I2" i="2" s="1"/>
  <c r="K2" i="2" s="1"/>
  <c r="G29" i="2"/>
  <c r="I29" i="2" s="1"/>
  <c r="K29" i="2" s="1"/>
  <c r="L29" i="2" s="1"/>
  <c r="G61" i="2"/>
  <c r="I61" i="2" s="1"/>
  <c r="K61" i="2" s="1"/>
  <c r="L61" i="2" s="1"/>
  <c r="G97" i="2"/>
  <c r="I97" i="2" s="1"/>
  <c r="K97" i="2" s="1"/>
  <c r="L97" i="2" s="1"/>
  <c r="G144" i="2"/>
  <c r="I144" i="2" s="1"/>
  <c r="K144" i="2" s="1"/>
  <c r="L144" i="2" s="1"/>
  <c r="G109" i="2"/>
  <c r="I109" i="2" s="1"/>
  <c r="K109" i="2" s="1"/>
  <c r="L109" i="2" s="1"/>
  <c r="G4" i="2"/>
  <c r="I4" i="2" s="1"/>
  <c r="K4" i="2" s="1"/>
  <c r="G63" i="2"/>
  <c r="I63" i="2" s="1"/>
  <c r="K63" i="2" s="1"/>
  <c r="L63" i="2" s="1"/>
  <c r="G14" i="2"/>
  <c r="I14" i="2" s="1"/>
  <c r="K14" i="2" s="1"/>
  <c r="L14" i="2" s="1"/>
  <c r="G50" i="2"/>
  <c r="I50" i="2" s="1"/>
  <c r="K50" i="2" s="1"/>
  <c r="L50" i="2" s="1"/>
  <c r="G86" i="2"/>
  <c r="I86" i="2" s="1"/>
  <c r="K86" i="2" s="1"/>
  <c r="L86" i="2" s="1"/>
  <c r="G134" i="2"/>
  <c r="I134" i="2" s="1"/>
  <c r="K134" i="2" s="1"/>
  <c r="L134" i="2" s="1"/>
  <c r="G152" i="2"/>
  <c r="I152" i="2" s="1"/>
  <c r="K152" i="2" s="1"/>
  <c r="L152" i="2" s="1"/>
  <c r="G207" i="2"/>
  <c r="I207" i="2" s="1"/>
  <c r="K207" i="2" s="1"/>
  <c r="L207" i="2" s="1"/>
  <c r="G107" i="2"/>
  <c r="I107" i="2" s="1"/>
  <c r="K107" i="2" s="1"/>
  <c r="L107" i="2" s="1"/>
  <c r="H144" i="2"/>
  <c r="G188" i="2"/>
  <c r="I188" i="2" s="1"/>
  <c r="K188" i="2" s="1"/>
  <c r="L188" i="2" s="1"/>
  <c r="G236" i="2"/>
  <c r="I236" i="2" s="1"/>
  <c r="K236" i="2" s="1"/>
  <c r="L236" i="2" s="1"/>
  <c r="G165" i="2"/>
  <c r="I165" i="2" s="1"/>
  <c r="K165" i="2" s="1"/>
  <c r="L165" i="2" s="1"/>
  <c r="G209" i="2"/>
  <c r="I209" i="2" s="1"/>
  <c r="K209" i="2" s="1"/>
  <c r="L209" i="2" s="1"/>
  <c r="G322" i="2"/>
  <c r="I322" i="2" s="1"/>
  <c r="K322" i="2" s="1"/>
  <c r="L322" i="2" s="1"/>
  <c r="G198" i="2"/>
  <c r="I198" i="2" s="1"/>
  <c r="K198" i="2" s="1"/>
  <c r="L198" i="2" s="1"/>
  <c r="G318" i="2"/>
  <c r="I318" i="2" s="1"/>
  <c r="K318" i="2" s="1"/>
  <c r="L318" i="2" s="1"/>
  <c r="H218" i="2"/>
  <c r="H149" i="2"/>
  <c r="H305" i="2"/>
  <c r="H317" i="2"/>
  <c r="H253" i="2"/>
  <c r="H284" i="2"/>
  <c r="H203" i="2"/>
  <c r="H300" i="2"/>
  <c r="H211" i="2"/>
  <c r="H163" i="2"/>
  <c r="H217" i="2"/>
  <c r="H183" i="2"/>
  <c r="H120" i="2"/>
  <c r="H148" i="2"/>
  <c r="H209" i="2"/>
  <c r="H256" i="2"/>
  <c r="H287" i="2"/>
  <c r="H263" i="2"/>
  <c r="H200" i="2"/>
  <c r="H216" i="2"/>
  <c r="H259" i="2"/>
  <c r="H294" i="2"/>
  <c r="H310" i="2"/>
  <c r="H326" i="2"/>
  <c r="H125" i="2"/>
  <c r="H93" i="2"/>
  <c r="H297" i="2"/>
  <c r="H301" i="2"/>
  <c r="H245" i="2"/>
  <c r="H276" i="2"/>
  <c r="H199" i="2"/>
  <c r="H293" i="2"/>
  <c r="H207" i="2"/>
  <c r="H159" i="2"/>
  <c r="H195" i="2"/>
  <c r="H145" i="2"/>
  <c r="H135" i="2"/>
  <c r="H102" i="2"/>
  <c r="H84" i="2"/>
  <c r="H68" i="2"/>
  <c r="H52" i="2"/>
  <c r="H36" i="2"/>
  <c r="H255" i="2"/>
  <c r="H213" i="2"/>
  <c r="H188" i="2"/>
  <c r="H204" i="2"/>
  <c r="H250" i="2"/>
  <c r="H282" i="2"/>
  <c r="H106" i="2"/>
  <c r="H83" i="2"/>
  <c r="H21" i="2"/>
  <c r="H166" i="2"/>
  <c r="H105" i="2"/>
  <c r="H75" i="2"/>
  <c r="H43" i="2"/>
  <c r="H128" i="2"/>
  <c r="H100" i="2"/>
  <c r="H74" i="2"/>
  <c r="H34" i="2"/>
  <c r="H134" i="2"/>
  <c r="H51" i="2"/>
  <c r="H19" i="2"/>
  <c r="G68" i="2"/>
  <c r="I68" i="2" s="1"/>
  <c r="K68" i="2" s="1"/>
  <c r="L68" i="2" s="1"/>
  <c r="H91" i="2"/>
  <c r="H165" i="2"/>
  <c r="H66" i="2"/>
  <c r="H7" i="2"/>
  <c r="G84" i="2"/>
  <c r="I84" i="2" s="1"/>
  <c r="K84" i="2" s="1"/>
  <c r="L84" i="2" s="1"/>
  <c r="H219" i="2"/>
  <c r="H17" i="2"/>
  <c r="H85" i="2"/>
  <c r="H92" i="2"/>
  <c r="G248" i="2"/>
  <c r="I248" i="2" s="1"/>
  <c r="K248" i="2" s="1"/>
  <c r="L248" i="2" s="1"/>
  <c r="G260" i="2"/>
  <c r="I260" i="2" s="1"/>
  <c r="K260" i="2" s="1"/>
  <c r="L260" i="2" s="1"/>
  <c r="G276" i="2"/>
  <c r="I276" i="2" s="1"/>
  <c r="K276" i="2" s="1"/>
  <c r="L276" i="2" s="1"/>
  <c r="G291" i="2"/>
  <c r="I291" i="2" s="1"/>
  <c r="K291" i="2" s="1"/>
  <c r="L291" i="2" s="1"/>
  <c r="G307" i="2"/>
  <c r="I307" i="2" s="1"/>
  <c r="K307" i="2" s="1"/>
  <c r="L307" i="2" s="1"/>
  <c r="G319" i="2"/>
  <c r="I319" i="2" s="1"/>
  <c r="K319" i="2" s="1"/>
  <c r="L319" i="2" s="1"/>
  <c r="G292" i="2"/>
  <c r="I292" i="2" s="1"/>
  <c r="K292" i="2" s="1"/>
  <c r="L292" i="2" s="1"/>
  <c r="G308" i="2"/>
  <c r="I308" i="2" s="1"/>
  <c r="K308" i="2" s="1"/>
  <c r="L308" i="2" s="1"/>
  <c r="G324" i="2"/>
  <c r="I324" i="2" s="1"/>
  <c r="K324" i="2" s="1"/>
  <c r="L324" i="2" s="1"/>
  <c r="H45" i="2"/>
  <c r="G32" i="2"/>
  <c r="I32" i="2" s="1"/>
  <c r="K32" i="2" s="1"/>
  <c r="L32" i="2" s="1"/>
  <c r="G25" i="2"/>
  <c r="I25" i="2" s="1"/>
  <c r="K25" i="2" s="1"/>
  <c r="L25" i="2" s="1"/>
  <c r="O32" i="2"/>
  <c r="Q14" i="2" s="1"/>
  <c r="H288" i="2"/>
  <c r="I56" i="2"/>
  <c r="K56" i="2" s="1"/>
  <c r="L56" i="2" s="1"/>
  <c r="H90" i="2"/>
  <c r="H244" i="2"/>
  <c r="H157" i="2"/>
  <c r="H269" i="2"/>
  <c r="H237" i="2"/>
  <c r="H172" i="2"/>
  <c r="H184" i="2"/>
  <c r="H299" i="2"/>
  <c r="H164" i="2"/>
  <c r="H37" i="2"/>
  <c r="H69" i="2"/>
  <c r="H232" i="2"/>
  <c r="H227" i="2"/>
  <c r="H215" i="2"/>
  <c r="H191" i="2"/>
  <c r="H170" i="2"/>
  <c r="H162" i="2"/>
  <c r="H193" i="2"/>
  <c r="H140" i="2"/>
  <c r="H96" i="2"/>
  <c r="H143" i="2"/>
  <c r="H121" i="2"/>
  <c r="H107" i="2"/>
  <c r="H126" i="2"/>
  <c r="H117" i="2"/>
  <c r="H94" i="2"/>
  <c r="H30" i="2"/>
  <c r="H23" i="2"/>
  <c r="H15" i="2"/>
  <c r="H11" i="2"/>
  <c r="H111" i="2"/>
  <c r="H95" i="2"/>
  <c r="H61" i="2"/>
  <c r="H272" i="2"/>
  <c r="H260" i="2"/>
  <c r="H222" i="2"/>
  <c r="H214" i="2"/>
  <c r="H154" i="2"/>
  <c r="H185" i="2"/>
  <c r="H168" i="2"/>
  <c r="H132" i="2"/>
  <c r="H124" i="2"/>
  <c r="H116" i="2"/>
  <c r="H108" i="2"/>
  <c r="H139" i="2"/>
  <c r="H123" i="2"/>
  <c r="H87" i="2"/>
  <c r="H79" i="2"/>
  <c r="H71" i="2"/>
  <c r="H63" i="2"/>
  <c r="H55" i="2"/>
  <c r="H47" i="2"/>
  <c r="H39" i="2"/>
  <c r="H31" i="2"/>
  <c r="H24" i="2"/>
  <c r="H8" i="2"/>
  <c r="H12" i="2"/>
  <c r="H122" i="2"/>
  <c r="H119" i="2"/>
  <c r="H86" i="2"/>
  <c r="H78" i="2"/>
  <c r="H70" i="2"/>
  <c r="H62" i="2"/>
  <c r="H54" i="2"/>
  <c r="H46" i="2"/>
  <c r="H38" i="2"/>
  <c r="P32" i="2"/>
  <c r="H10" i="2"/>
  <c r="H3" i="2"/>
  <c r="H16" i="2"/>
  <c r="H171" i="2"/>
  <c r="H25" i="2"/>
  <c r="H53" i="2"/>
  <c r="H243" i="2"/>
  <c r="H283" i="2"/>
  <c r="H315" i="2"/>
  <c r="H254" i="2"/>
  <c r="H270" i="2"/>
  <c r="H296" i="2"/>
  <c r="H286" i="2"/>
  <c r="H302" i="2"/>
  <c r="H318" i="2"/>
  <c r="H308" i="2"/>
  <c r="H223" i="2"/>
  <c r="H186" i="2"/>
  <c r="H147" i="2"/>
  <c r="H137" i="2"/>
  <c r="H114" i="2"/>
  <c r="H98" i="2"/>
  <c r="I218" i="2"/>
  <c r="K218" i="2" s="1"/>
  <c r="L218" i="2" s="1"/>
  <c r="H292" i="2"/>
  <c r="H181" i="2"/>
  <c r="H327" i="2"/>
  <c r="H220" i="2"/>
  <c r="H240" i="2"/>
  <c r="H267" i="2"/>
  <c r="H278" i="2"/>
  <c r="H307" i="2"/>
  <c r="H266" i="2"/>
  <c r="H298" i="2"/>
  <c r="H230" i="2"/>
  <c r="H194" i="2"/>
  <c r="H314" i="2"/>
  <c r="H156" i="2"/>
  <c r="H97" i="2"/>
  <c r="H167" i="2"/>
  <c r="H104" i="2"/>
  <c r="H268" i="2"/>
  <c r="H231" i="2"/>
  <c r="H229" i="2"/>
  <c r="H238" i="2"/>
  <c r="H158" i="2"/>
  <c r="H174" i="2"/>
  <c r="H279" i="2"/>
  <c r="H247" i="2"/>
  <c r="H197" i="2"/>
  <c r="H136" i="2"/>
  <c r="H323" i="2"/>
  <c r="H233" i="2"/>
  <c r="H291" i="2"/>
  <c r="H179" i="2"/>
  <c r="H225" i="2"/>
  <c r="H236" i="2"/>
  <c r="H281" i="2"/>
  <c r="H311" i="2"/>
  <c r="H109" i="2"/>
  <c r="H221" i="2"/>
  <c r="H208" i="2"/>
  <c r="H88" i="2"/>
  <c r="H228" i="2"/>
  <c r="H80" i="2"/>
  <c r="H56" i="2"/>
  <c r="H176" i="2"/>
  <c r="H275" i="2"/>
  <c r="H271" i="2"/>
  <c r="H303" i="2"/>
  <c r="H304" i="2"/>
  <c r="H336" i="2"/>
  <c r="H325" i="2"/>
  <c r="I343" i="2"/>
  <c r="I334" i="2"/>
  <c r="I350" i="2"/>
  <c r="H64" i="2"/>
  <c r="H262" i="2"/>
  <c r="H160" i="2"/>
  <c r="H151" i="2"/>
  <c r="H180" i="2"/>
  <c r="H246" i="2"/>
  <c r="H173" i="2"/>
  <c r="H205" i="2"/>
  <c r="H290" i="2"/>
  <c r="H146" i="2"/>
  <c r="H202" i="2"/>
  <c r="H210" i="2"/>
  <c r="H241" i="2"/>
  <c r="H224" i="2"/>
  <c r="H331" i="2"/>
  <c r="H257" i="2"/>
  <c r="H273" i="2"/>
  <c r="H26" i="2"/>
  <c r="H13" i="2"/>
  <c r="H2" i="2"/>
  <c r="H81" i="2"/>
  <c r="H73" i="2"/>
  <c r="H49" i="2"/>
  <c r="H41" i="2"/>
  <c r="H9" i="2"/>
  <c r="H6" i="2"/>
  <c r="H29" i="2"/>
  <c r="H18" i="2"/>
  <c r="Q32" i="2"/>
  <c r="H65" i="2"/>
  <c r="H57" i="2"/>
  <c r="H33" i="2"/>
  <c r="H22" i="2"/>
  <c r="H40" i="2"/>
  <c r="H118" i="2"/>
  <c r="H206" i="2"/>
  <c r="H252" i="2"/>
  <c r="I337" i="2"/>
  <c r="H72" i="2"/>
  <c r="H201" i="2"/>
  <c r="H280" i="2"/>
  <c r="H328" i="2"/>
  <c r="I329" i="2"/>
  <c r="I345" i="2"/>
  <c r="I338" i="2"/>
  <c r="H99" i="2"/>
  <c r="H131" i="2"/>
  <c r="H152" i="2"/>
  <c r="H324" i="2"/>
  <c r="N8" i="2"/>
  <c r="L4" i="2" l="1"/>
  <c r="L2" i="2"/>
  <c r="L3" i="2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M116" i="2" s="1"/>
  <c r="M117" i="2" s="1"/>
  <c r="M118" i="2" s="1"/>
  <c r="M119" i="2" s="1"/>
  <c r="M120" i="2" s="1"/>
  <c r="M121" i="2" s="1"/>
  <c r="M122" i="2" s="1"/>
  <c r="M123" i="2" s="1"/>
  <c r="M124" i="2" s="1"/>
  <c r="M125" i="2" s="1"/>
  <c r="M126" i="2" s="1"/>
  <c r="M127" i="2" s="1"/>
  <c r="M128" i="2" s="1"/>
  <c r="M129" i="2" s="1"/>
  <c r="M130" i="2" s="1"/>
  <c r="M131" i="2" s="1"/>
  <c r="M132" i="2" s="1"/>
  <c r="M133" i="2" s="1"/>
  <c r="M134" i="2" s="1"/>
  <c r="M135" i="2" s="1"/>
  <c r="M136" i="2" s="1"/>
  <c r="M137" i="2" s="1"/>
  <c r="M138" i="2" s="1"/>
  <c r="M139" i="2" s="1"/>
  <c r="M140" i="2" s="1"/>
  <c r="M141" i="2" s="1"/>
  <c r="M142" i="2" s="1"/>
  <c r="M143" i="2" s="1"/>
  <c r="M144" i="2" s="1"/>
  <c r="M145" i="2" s="1"/>
  <c r="M146" i="2" s="1"/>
  <c r="M147" i="2" s="1"/>
  <c r="M148" i="2" s="1"/>
  <c r="M149" i="2" s="1"/>
  <c r="M150" i="2" s="1"/>
  <c r="M151" i="2" s="1"/>
  <c r="M152" i="2" s="1"/>
  <c r="M153" i="2" s="1"/>
  <c r="M154" i="2" s="1"/>
  <c r="M155" i="2" s="1"/>
  <c r="M156" i="2" s="1"/>
  <c r="M157" i="2" s="1"/>
  <c r="M158" i="2" s="1"/>
  <c r="M159" i="2" s="1"/>
  <c r="M160" i="2" s="1"/>
  <c r="M161" i="2" s="1"/>
  <c r="M162" i="2" s="1"/>
  <c r="M163" i="2" s="1"/>
  <c r="M164" i="2" s="1"/>
  <c r="M165" i="2" s="1"/>
  <c r="M166" i="2" s="1"/>
  <c r="M167" i="2" s="1"/>
  <c r="M168" i="2" s="1"/>
  <c r="M169" i="2" s="1"/>
  <c r="M170" i="2" s="1"/>
  <c r="M171" i="2" s="1"/>
  <c r="M172" i="2" s="1"/>
  <c r="M173" i="2" s="1"/>
  <c r="M174" i="2" s="1"/>
  <c r="M175" i="2" s="1"/>
  <c r="M176" i="2" s="1"/>
  <c r="M177" i="2" s="1"/>
  <c r="M178" i="2" s="1"/>
  <c r="M179" i="2" s="1"/>
  <c r="M180" i="2" s="1"/>
  <c r="M181" i="2" s="1"/>
  <c r="M182" i="2" s="1"/>
  <c r="M183" i="2" s="1"/>
  <c r="M184" i="2" s="1"/>
  <c r="M185" i="2" s="1"/>
  <c r="M186" i="2" s="1"/>
  <c r="M187" i="2" s="1"/>
  <c r="M188" i="2" s="1"/>
  <c r="M189" i="2" s="1"/>
  <c r="M190" i="2" s="1"/>
  <c r="M191" i="2" s="1"/>
  <c r="M192" i="2" s="1"/>
  <c r="M193" i="2" s="1"/>
  <c r="M194" i="2" s="1"/>
  <c r="M195" i="2" s="1"/>
  <c r="M196" i="2" s="1"/>
  <c r="M197" i="2" s="1"/>
  <c r="M198" i="2" s="1"/>
  <c r="M199" i="2" s="1"/>
  <c r="M200" i="2" s="1"/>
  <c r="M201" i="2" s="1"/>
  <c r="M202" i="2" s="1"/>
  <c r="M203" i="2" s="1"/>
  <c r="M204" i="2" s="1"/>
  <c r="M205" i="2" s="1"/>
  <c r="M206" i="2" s="1"/>
  <c r="M207" i="2" s="1"/>
  <c r="M208" i="2" s="1"/>
  <c r="M209" i="2" s="1"/>
  <c r="M210" i="2" s="1"/>
  <c r="M211" i="2" s="1"/>
  <c r="M212" i="2" s="1"/>
  <c r="M213" i="2" s="1"/>
  <c r="M214" i="2" s="1"/>
  <c r="M215" i="2" s="1"/>
  <c r="M216" i="2" s="1"/>
  <c r="M217" i="2" s="1"/>
  <c r="M218" i="2" s="1"/>
  <c r="M219" i="2" s="1"/>
  <c r="M220" i="2" s="1"/>
  <c r="M221" i="2" s="1"/>
  <c r="M222" i="2" s="1"/>
  <c r="M223" i="2" s="1"/>
  <c r="M224" i="2" s="1"/>
  <c r="M225" i="2" s="1"/>
  <c r="M226" i="2" s="1"/>
  <c r="M227" i="2" s="1"/>
  <c r="M228" i="2" s="1"/>
  <c r="M229" i="2" s="1"/>
  <c r="M230" i="2" s="1"/>
  <c r="M231" i="2" s="1"/>
  <c r="M232" i="2" s="1"/>
  <c r="M233" i="2" s="1"/>
  <c r="M234" i="2" s="1"/>
  <c r="M235" i="2" s="1"/>
  <c r="M236" i="2" s="1"/>
  <c r="M237" i="2" s="1"/>
  <c r="M238" i="2" s="1"/>
  <c r="M239" i="2" s="1"/>
  <c r="M240" i="2" s="1"/>
  <c r="M241" i="2" s="1"/>
  <c r="M242" i="2" s="1"/>
  <c r="M243" i="2" s="1"/>
  <c r="M244" i="2" s="1"/>
  <c r="M245" i="2" s="1"/>
  <c r="M246" i="2" s="1"/>
  <c r="M247" i="2" s="1"/>
  <c r="M248" i="2" s="1"/>
  <c r="M249" i="2" s="1"/>
  <c r="M250" i="2" s="1"/>
  <c r="M251" i="2" s="1"/>
  <c r="M252" i="2" s="1"/>
  <c r="M253" i="2" s="1"/>
  <c r="M254" i="2" s="1"/>
  <c r="M255" i="2" s="1"/>
  <c r="M256" i="2" s="1"/>
  <c r="M257" i="2" s="1"/>
  <c r="M258" i="2" s="1"/>
  <c r="M259" i="2" s="1"/>
  <c r="M260" i="2" s="1"/>
  <c r="M261" i="2" s="1"/>
  <c r="M262" i="2" s="1"/>
  <c r="M263" i="2" s="1"/>
  <c r="M264" i="2" s="1"/>
  <c r="M265" i="2" s="1"/>
  <c r="M266" i="2" s="1"/>
  <c r="M267" i="2" s="1"/>
  <c r="M268" i="2" s="1"/>
  <c r="M269" i="2" s="1"/>
  <c r="M270" i="2" s="1"/>
  <c r="M271" i="2" s="1"/>
  <c r="M272" i="2" s="1"/>
  <c r="M273" i="2" s="1"/>
  <c r="M274" i="2" s="1"/>
  <c r="M275" i="2" s="1"/>
  <c r="M276" i="2" s="1"/>
  <c r="M277" i="2" s="1"/>
  <c r="M278" i="2" s="1"/>
  <c r="M279" i="2" s="1"/>
  <c r="M280" i="2" s="1"/>
  <c r="M281" i="2" s="1"/>
  <c r="M282" i="2" s="1"/>
  <c r="M283" i="2" s="1"/>
  <c r="M284" i="2" s="1"/>
  <c r="M285" i="2" s="1"/>
  <c r="M286" i="2" s="1"/>
  <c r="M287" i="2" s="1"/>
  <c r="M288" i="2" s="1"/>
  <c r="M289" i="2" s="1"/>
  <c r="M290" i="2" s="1"/>
  <c r="M291" i="2" s="1"/>
  <c r="M292" i="2" s="1"/>
  <c r="M293" i="2" s="1"/>
  <c r="M294" i="2" s="1"/>
  <c r="M295" i="2" s="1"/>
  <c r="M296" i="2" s="1"/>
  <c r="M297" i="2" s="1"/>
  <c r="M298" i="2" s="1"/>
  <c r="M299" i="2" s="1"/>
  <c r="M300" i="2" s="1"/>
  <c r="M301" i="2" s="1"/>
  <c r="M302" i="2" s="1"/>
  <c r="M303" i="2" s="1"/>
  <c r="M304" i="2" s="1"/>
  <c r="M305" i="2" s="1"/>
  <c r="M306" i="2" s="1"/>
  <c r="M307" i="2" s="1"/>
  <c r="M308" i="2" s="1"/>
  <c r="M309" i="2" s="1"/>
  <c r="M310" i="2" s="1"/>
  <c r="M311" i="2" s="1"/>
  <c r="M312" i="2" s="1"/>
  <c r="M313" i="2" s="1"/>
  <c r="M314" i="2" s="1"/>
  <c r="M315" i="2" s="1"/>
  <c r="M316" i="2" s="1"/>
  <c r="M317" i="2" s="1"/>
  <c r="M318" i="2" s="1"/>
  <c r="M319" i="2" s="1"/>
  <c r="M320" i="2" s="1"/>
  <c r="M321" i="2" s="1"/>
  <c r="M322" i="2" s="1"/>
  <c r="M323" i="2" s="1"/>
  <c r="M324" i="2" s="1"/>
  <c r="M325" i="2" s="1"/>
  <c r="M326" i="2" s="1"/>
  <c r="M327" i="2" s="1"/>
  <c r="M328" i="2" s="1"/>
  <c r="M329" i="2" s="1"/>
  <c r="M330" i="2" s="1"/>
  <c r="M331" i="2" s="1"/>
  <c r="M332" i="2" s="1"/>
  <c r="M333" i="2" s="1"/>
  <c r="M334" i="2" s="1"/>
  <c r="M335" i="2" s="1"/>
  <c r="M336" i="2" s="1"/>
  <c r="M337" i="2" s="1"/>
  <c r="M338" i="2" s="1"/>
  <c r="M339" i="2" s="1"/>
  <c r="M340" i="2" s="1"/>
  <c r="M341" i="2" s="1"/>
  <c r="M342" i="2" s="1"/>
  <c r="M343" i="2" s="1"/>
  <c r="M344" i="2" s="1"/>
  <c r="M345" i="2" s="1"/>
  <c r="M346" i="2" s="1"/>
  <c r="M347" i="2" s="1"/>
  <c r="M348" i="2" s="1"/>
  <c r="M349" i="2" s="1"/>
  <c r="M350" i="2" s="1"/>
  <c r="M351" i="2" s="1"/>
  <c r="M352" i="2" s="1"/>
  <c r="M353" i="2" s="1"/>
  <c r="M354" i="2" s="1"/>
  <c r="M355" i="2" s="1"/>
  <c r="M356" i="2" s="1"/>
  <c r="M357" i="2" s="1"/>
  <c r="M358" i="2" s="1"/>
  <c r="M359" i="2" s="1"/>
  <c r="M360" i="2" s="1"/>
  <c r="M361" i="2" s="1"/>
  <c r="M362" i="2" s="1"/>
  <c r="M363" i="2" s="1"/>
  <c r="M364" i="2" s="1"/>
  <c r="M365" i="2" s="1"/>
  <c r="M366" i="2" s="1"/>
  <c r="M367" i="2" s="1"/>
  <c r="M368" i="2" s="1"/>
  <c r="M369" i="2" s="1"/>
  <c r="M370" i="2" s="1"/>
  <c r="M371" i="2" s="1"/>
  <c r="M372" i="2" s="1"/>
  <c r="M373" i="2" s="1"/>
  <c r="M374" i="2" s="1"/>
  <c r="M375" i="2" s="1"/>
  <c r="M376" i="2" s="1"/>
  <c r="M377" i="2" s="1"/>
  <c r="M378" i="2" s="1"/>
  <c r="M379" i="2" s="1"/>
  <c r="M380" i="2" s="1"/>
  <c r="M381" i="2" s="1"/>
  <c r="M382" i="2" s="1"/>
  <c r="M383" i="2" s="1"/>
  <c r="M384" i="2" s="1"/>
  <c r="M385" i="2" s="1"/>
  <c r="M386" i="2" s="1"/>
  <c r="M387" i="2" s="1"/>
  <c r="M388" i="2" s="1"/>
  <c r="M389" i="2" s="1"/>
  <c r="M390" i="2" s="1"/>
  <c r="M391" i="2" s="1"/>
  <c r="M392" i="2" s="1"/>
  <c r="M393" i="2" s="1"/>
  <c r="M394" i="2" s="1"/>
  <c r="M395" i="2" s="1"/>
  <c r="M396" i="2" s="1"/>
  <c r="M397" i="2" s="1"/>
  <c r="M398" i="2" s="1"/>
  <c r="M399" i="2" s="1"/>
  <c r="M400" i="2" s="1"/>
  <c r="M401" i="2" s="1"/>
  <c r="M402" i="2" s="1"/>
  <c r="M403" i="2" s="1"/>
  <c r="M404" i="2" s="1"/>
  <c r="M405" i="2" s="1"/>
  <c r="M406" i="2" s="1"/>
  <c r="M407" i="2" s="1"/>
  <c r="M408" i="2" s="1"/>
  <c r="M409" i="2" s="1"/>
  <c r="M410" i="2" s="1"/>
  <c r="M411" i="2" s="1"/>
  <c r="M412" i="2" s="1"/>
  <c r="M413" i="2" s="1"/>
  <c r="M414" i="2" s="1"/>
  <c r="M415" i="2" s="1"/>
  <c r="M416" i="2" s="1"/>
  <c r="M417" i="2" s="1"/>
  <c r="M418" i="2" s="1"/>
  <c r="M419" i="2" s="1"/>
  <c r="M420" i="2" s="1"/>
  <c r="M421" i="2" s="1"/>
  <c r="M422" i="2" s="1"/>
  <c r="M423" i="2" s="1"/>
  <c r="M424" i="2" s="1"/>
  <c r="M425" i="2" s="1"/>
  <c r="M426" i="2" s="1"/>
  <c r="M427" i="2" s="1"/>
  <c r="M428" i="2" s="1"/>
  <c r="M429" i="2" s="1"/>
  <c r="M430" i="2" s="1"/>
  <c r="M431" i="2" s="1"/>
  <c r="M432" i="2" s="1"/>
  <c r="M433" i="2" s="1"/>
  <c r="M434" i="2" s="1"/>
  <c r="M435" i="2" s="1"/>
  <c r="M436" i="2" s="1"/>
  <c r="M437" i="2" s="1"/>
  <c r="M438" i="2" s="1"/>
  <c r="M439" i="2" s="1"/>
  <c r="M440" i="2" s="1"/>
  <c r="M441" i="2" s="1"/>
  <c r="M442" i="2" s="1"/>
  <c r="M443" i="2" s="1"/>
  <c r="M444" i="2" s="1"/>
  <c r="M445" i="2" s="1"/>
  <c r="M446" i="2" s="1"/>
  <c r="M447" i="2" s="1"/>
  <c r="M448" i="2" s="1"/>
  <c r="M449" i="2" s="1"/>
  <c r="M450" i="2" s="1"/>
  <c r="M451" i="2" s="1"/>
  <c r="M452" i="2" s="1"/>
  <c r="M453" i="2" s="1"/>
  <c r="M454" i="2" s="1"/>
  <c r="M455" i="2" s="1"/>
  <c r="M456" i="2" s="1"/>
  <c r="M457" i="2" s="1"/>
  <c r="M458" i="2" s="1"/>
  <c r="M459" i="2" s="1"/>
  <c r="M460" i="2" s="1"/>
  <c r="M461" i="2" s="1"/>
  <c r="M462" i="2" s="1"/>
  <c r="M463" i="2" s="1"/>
  <c r="M464" i="2" s="1"/>
  <c r="M465" i="2" s="1"/>
  <c r="M466" i="2" s="1"/>
  <c r="M467" i="2" s="1"/>
  <c r="M468" i="2" s="1"/>
  <c r="M469" i="2" s="1"/>
  <c r="M470" i="2" s="1"/>
  <c r="M471" i="2" s="1"/>
  <c r="M472" i="2" s="1"/>
  <c r="M473" i="2" s="1"/>
  <c r="M474" i="2" s="1"/>
  <c r="M475" i="2" s="1"/>
  <c r="M476" i="2" s="1"/>
  <c r="M477" i="2" s="1"/>
  <c r="M478" i="2" s="1"/>
  <c r="M479" i="2" s="1"/>
  <c r="M480" i="2" s="1"/>
  <c r="M481" i="2" s="1"/>
  <c r="M482" i="2" s="1"/>
  <c r="M483" i="2" s="1"/>
  <c r="M484" i="2" s="1"/>
  <c r="M485" i="2" s="1"/>
  <c r="M486" i="2" s="1"/>
  <c r="M487" i="2" s="1"/>
  <c r="M488" i="2" s="1"/>
  <c r="M489" i="2" s="1"/>
  <c r="M490" i="2" s="1"/>
  <c r="M491" i="2" s="1"/>
  <c r="M492" i="2" s="1"/>
  <c r="M493" i="2" s="1"/>
  <c r="M494" i="2" s="1"/>
  <c r="M495" i="2" s="1"/>
  <c r="M496" i="2" s="1"/>
  <c r="M497" i="2" s="1"/>
  <c r="M498" i="2" s="1"/>
  <c r="M499" i="2" s="1"/>
  <c r="M500" i="2" s="1"/>
  <c r="L328" i="2"/>
  <c r="O8" i="2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495" i="1"/>
  <c r="J496" i="1"/>
  <c r="J497" i="1"/>
  <c r="J498" i="1"/>
  <c r="J499" i="1"/>
  <c r="J500" i="1"/>
  <c r="J2" i="1"/>
  <c r="H374" i="1" l="1"/>
  <c r="H495" i="1"/>
  <c r="H496" i="1"/>
  <c r="H497" i="1"/>
  <c r="H498" i="1"/>
  <c r="H499" i="1"/>
  <c r="H500" i="1"/>
  <c r="I375" i="1" l="1"/>
  <c r="J374" i="1"/>
  <c r="K500" i="1"/>
  <c r="I500" i="1"/>
  <c r="G500" i="1"/>
  <c r="F500" i="1"/>
  <c r="E500" i="1"/>
  <c r="K499" i="1"/>
  <c r="I499" i="1"/>
  <c r="G499" i="1"/>
  <c r="F499" i="1"/>
  <c r="E499" i="1"/>
  <c r="K498" i="1"/>
  <c r="I498" i="1"/>
  <c r="G498" i="1"/>
  <c r="F498" i="1"/>
  <c r="E498" i="1"/>
  <c r="K497" i="1"/>
  <c r="I497" i="1"/>
  <c r="G497" i="1"/>
  <c r="F497" i="1"/>
  <c r="E497" i="1"/>
  <c r="K496" i="1"/>
  <c r="I496" i="1"/>
  <c r="G496" i="1"/>
  <c r="F496" i="1"/>
  <c r="E496" i="1"/>
  <c r="K495" i="1"/>
  <c r="I495" i="1"/>
  <c r="G495" i="1"/>
  <c r="F495" i="1"/>
  <c r="E495" i="1"/>
  <c r="K375" i="1"/>
  <c r="E375" i="1"/>
  <c r="K374" i="1"/>
  <c r="I374" i="1"/>
  <c r="F374" i="1"/>
  <c r="G374" i="1" s="1"/>
  <c r="E374" i="1"/>
  <c r="K373" i="1"/>
  <c r="F373" i="1"/>
  <c r="G373" i="1" s="1"/>
  <c r="E373" i="1"/>
  <c r="H373" i="1" s="1"/>
  <c r="K372" i="1"/>
  <c r="F372" i="1"/>
  <c r="G372" i="1" s="1"/>
  <c r="E372" i="1"/>
  <c r="H372" i="1" s="1"/>
  <c r="K371" i="1"/>
  <c r="F371" i="1"/>
  <c r="G371" i="1" s="1"/>
  <c r="E371" i="1"/>
  <c r="H371" i="1" s="1"/>
  <c r="K370" i="1"/>
  <c r="F370" i="1"/>
  <c r="G370" i="1" s="1"/>
  <c r="K369" i="1"/>
  <c r="F369" i="1"/>
  <c r="G369" i="1" s="1"/>
  <c r="K368" i="1"/>
  <c r="F368" i="1"/>
  <c r="G368" i="1" s="1"/>
  <c r="K367" i="1"/>
  <c r="F367" i="1"/>
  <c r="G367" i="1" s="1"/>
  <c r="K366" i="1"/>
  <c r="G366" i="1"/>
  <c r="I366" i="1" s="1"/>
  <c r="F366" i="1"/>
  <c r="E366" i="1"/>
  <c r="H366" i="1" s="1"/>
  <c r="K365" i="1"/>
  <c r="F365" i="1"/>
  <c r="G365" i="1" s="1"/>
  <c r="I365" i="1" s="1"/>
  <c r="E365" i="1"/>
  <c r="K364" i="1"/>
  <c r="F364" i="1"/>
  <c r="G364" i="1" s="1"/>
  <c r="E364" i="1"/>
  <c r="H364" i="1" s="1"/>
  <c r="K363" i="1"/>
  <c r="F363" i="1"/>
  <c r="G363" i="1" s="1"/>
  <c r="E363" i="1"/>
  <c r="H363" i="1" s="1"/>
  <c r="K362" i="1"/>
  <c r="F362" i="1"/>
  <c r="E362" i="1" s="1"/>
  <c r="K361" i="1"/>
  <c r="F361" i="1"/>
  <c r="E361" i="1" s="1"/>
  <c r="K360" i="1"/>
  <c r="F360" i="1"/>
  <c r="G360" i="1" s="1"/>
  <c r="E360" i="1"/>
  <c r="K359" i="1"/>
  <c r="F359" i="1"/>
  <c r="G359" i="1" s="1"/>
  <c r="K358" i="1"/>
  <c r="F358" i="1"/>
  <c r="G358" i="1" s="1"/>
  <c r="K357" i="1"/>
  <c r="F357" i="1"/>
  <c r="E357" i="1" s="1"/>
  <c r="K356" i="1"/>
  <c r="F356" i="1"/>
  <c r="E356" i="1" s="1"/>
  <c r="K355" i="1"/>
  <c r="F355" i="1"/>
  <c r="G355" i="1" s="1"/>
  <c r="K354" i="1"/>
  <c r="F354" i="1"/>
  <c r="G354" i="1" s="1"/>
  <c r="K353" i="1"/>
  <c r="F353" i="1"/>
  <c r="G353" i="1" s="1"/>
  <c r="K352" i="1"/>
  <c r="F352" i="1"/>
  <c r="E352" i="1" s="1"/>
  <c r="K351" i="1"/>
  <c r="F351" i="1"/>
  <c r="E351" i="1" s="1"/>
  <c r="K350" i="1"/>
  <c r="F350" i="1"/>
  <c r="K349" i="1"/>
  <c r="F349" i="1"/>
  <c r="K348" i="1"/>
  <c r="F348" i="1"/>
  <c r="K347" i="1"/>
  <c r="F347" i="1"/>
  <c r="K346" i="1"/>
  <c r="F346" i="1"/>
  <c r="K345" i="1"/>
  <c r="F345" i="1"/>
  <c r="K344" i="1"/>
  <c r="F344" i="1"/>
  <c r="K343" i="1"/>
  <c r="F343" i="1"/>
  <c r="K342" i="1"/>
  <c r="F342" i="1"/>
  <c r="K341" i="1"/>
  <c r="F341" i="1"/>
  <c r="K340" i="1"/>
  <c r="F34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O32" i="1"/>
  <c r="F30" i="1"/>
  <c r="F29" i="1"/>
  <c r="O30" i="1"/>
  <c r="F28" i="1"/>
  <c r="F27" i="1"/>
  <c r="P28" i="1"/>
  <c r="O28" i="1"/>
  <c r="F26" i="1"/>
  <c r="F25" i="1"/>
  <c r="Q26" i="1"/>
  <c r="R26" i="1" s="1"/>
  <c r="F24" i="1"/>
  <c r="F23" i="1"/>
  <c r="F22" i="1"/>
  <c r="F21" i="1"/>
  <c r="F20" i="1"/>
  <c r="R21" i="1"/>
  <c r="Q21" i="1"/>
  <c r="P21" i="1"/>
  <c r="F19" i="1"/>
  <c r="F18" i="1"/>
  <c r="R19" i="1"/>
  <c r="Q19" i="1"/>
  <c r="O19" i="1"/>
  <c r="F17" i="1"/>
  <c r="F16" i="1"/>
  <c r="F15" i="1"/>
  <c r="F14" i="1"/>
  <c r="F13" i="1"/>
  <c r="F12" i="1"/>
  <c r="F11" i="1"/>
  <c r="F10" i="1"/>
  <c r="F9" i="1"/>
  <c r="F8" i="1"/>
  <c r="R8" i="1"/>
  <c r="Q8" i="1"/>
  <c r="O26" i="1" s="1"/>
  <c r="F7" i="1"/>
  <c r="F6" i="1"/>
  <c r="F5" i="1"/>
  <c r="F4" i="1"/>
  <c r="F3" i="1"/>
  <c r="F2" i="1"/>
  <c r="F375" i="1" l="1"/>
  <c r="G375" i="1" s="1"/>
  <c r="I371" i="1"/>
  <c r="I372" i="1"/>
  <c r="I373" i="1"/>
  <c r="G356" i="1"/>
  <c r="L365" i="1"/>
  <c r="H365" i="1"/>
  <c r="I363" i="1"/>
  <c r="I364" i="1"/>
  <c r="E367" i="1"/>
  <c r="E368" i="1"/>
  <c r="L368" i="1" s="1"/>
  <c r="E369" i="1"/>
  <c r="L369" i="1" s="1"/>
  <c r="E370" i="1"/>
  <c r="L370" i="1" s="1"/>
  <c r="L372" i="1"/>
  <c r="L373" i="1"/>
  <c r="H362" i="1"/>
  <c r="G362" i="1"/>
  <c r="I362" i="1" s="1"/>
  <c r="E355" i="1"/>
  <c r="H355" i="1" s="1"/>
  <c r="E359" i="1"/>
  <c r="I359" i="1" s="1"/>
  <c r="L374" i="1"/>
  <c r="E354" i="1"/>
  <c r="I354" i="1" s="1"/>
  <c r="I355" i="1"/>
  <c r="I356" i="1"/>
  <c r="E358" i="1"/>
  <c r="I358" i="1" s="1"/>
  <c r="I360" i="1"/>
  <c r="L364" i="1"/>
  <c r="L362" i="1"/>
  <c r="L366" i="1"/>
  <c r="L363" i="1"/>
  <c r="L367" i="1"/>
  <c r="L371" i="1"/>
  <c r="J375" i="1"/>
  <c r="H375" i="1"/>
  <c r="L357" i="1"/>
  <c r="H357" i="1"/>
  <c r="L361" i="1"/>
  <c r="H361" i="1"/>
  <c r="G357" i="1"/>
  <c r="I357" i="1" s="1"/>
  <c r="G361" i="1"/>
  <c r="I361" i="1" s="1"/>
  <c r="E353" i="1"/>
  <c r="L353" i="1" s="1"/>
  <c r="H358" i="1"/>
  <c r="L355" i="1"/>
  <c r="H359" i="1"/>
  <c r="L356" i="1"/>
  <c r="H356" i="1"/>
  <c r="L360" i="1"/>
  <c r="H360" i="1"/>
  <c r="G351" i="1"/>
  <c r="I351" i="1" s="1"/>
  <c r="L354" i="1"/>
  <c r="L352" i="1"/>
  <c r="H352" i="1"/>
  <c r="L351" i="1"/>
  <c r="H351" i="1"/>
  <c r="G352" i="1"/>
  <c r="I352" i="1" s="1"/>
  <c r="E349" i="1"/>
  <c r="E340" i="1"/>
  <c r="E344" i="1"/>
  <c r="E348" i="1"/>
  <c r="E342" i="1"/>
  <c r="E343" i="1"/>
  <c r="E346" i="1"/>
  <c r="E347" i="1"/>
  <c r="E350" i="1"/>
  <c r="L350" i="1" s="1"/>
  <c r="E341" i="1"/>
  <c r="E345" i="1"/>
  <c r="E17" i="1"/>
  <c r="E13" i="1"/>
  <c r="F311" i="1"/>
  <c r="E311" i="1" s="1"/>
  <c r="F310" i="1"/>
  <c r="E310" i="1" s="1"/>
  <c r="E2" i="1"/>
  <c r="E8" i="1"/>
  <c r="E20" i="1"/>
  <c r="E14" i="1"/>
  <c r="E26" i="1"/>
  <c r="E33" i="1"/>
  <c r="E3" i="1"/>
  <c r="E22" i="1"/>
  <c r="E300" i="1"/>
  <c r="E4" i="1"/>
  <c r="E6" i="1"/>
  <c r="E29" i="1"/>
  <c r="F312" i="1"/>
  <c r="E312" i="1" s="1"/>
  <c r="E43" i="1"/>
  <c r="E50" i="1"/>
  <c r="E66" i="1"/>
  <c r="E80" i="1"/>
  <c r="E111" i="1"/>
  <c r="E132" i="1"/>
  <c r="E142" i="1"/>
  <c r="E150" i="1"/>
  <c r="E176" i="1"/>
  <c r="E221" i="1"/>
  <c r="E257" i="1"/>
  <c r="E268" i="1"/>
  <c r="E5" i="1"/>
  <c r="E9" i="1"/>
  <c r="E11" i="1"/>
  <c r="E18" i="1"/>
  <c r="E19" i="1"/>
  <c r="E21" i="1"/>
  <c r="Q28" i="1"/>
  <c r="O21" i="1" s="1"/>
  <c r="G345" i="1" s="1"/>
  <c r="E31" i="1"/>
  <c r="E38" i="1"/>
  <c r="E54" i="1"/>
  <c r="E70" i="1"/>
  <c r="E79" i="1"/>
  <c r="E94" i="1"/>
  <c r="E105" i="1"/>
  <c r="E128" i="1"/>
  <c r="E153" i="1"/>
  <c r="E162" i="1"/>
  <c r="E189" i="1"/>
  <c r="E210" i="1"/>
  <c r="E236" i="1"/>
  <c r="E246" i="1"/>
  <c r="E296" i="1"/>
  <c r="E309" i="1"/>
  <c r="E7" i="1"/>
  <c r="E12" i="1"/>
  <c r="E23" i="1"/>
  <c r="E24" i="1"/>
  <c r="E25" i="1"/>
  <c r="E27" i="1"/>
  <c r="E30" i="1"/>
  <c r="E32" i="1"/>
  <c r="E35" i="1"/>
  <c r="E41" i="1"/>
  <c r="E42" i="1"/>
  <c r="E51" i="1"/>
  <c r="E57" i="1"/>
  <c r="E58" i="1"/>
  <c r="E67" i="1"/>
  <c r="E73" i="1"/>
  <c r="E74" i="1"/>
  <c r="E89" i="1"/>
  <c r="E100" i="1"/>
  <c r="E104" i="1"/>
  <c r="E112" i="1"/>
  <c r="E115" i="1"/>
  <c r="E123" i="1"/>
  <c r="E146" i="1"/>
  <c r="E148" i="1"/>
  <c r="E161" i="1"/>
  <c r="E178" i="1"/>
  <c r="E181" i="1"/>
  <c r="E199" i="1"/>
  <c r="E206" i="1"/>
  <c r="E209" i="1"/>
  <c r="E238" i="1"/>
  <c r="E291" i="1"/>
  <c r="E305" i="1"/>
  <c r="E241" i="1"/>
  <c r="E197" i="1"/>
  <c r="E169" i="1"/>
  <c r="E157" i="1"/>
  <c r="E124" i="1"/>
  <c r="E108" i="1"/>
  <c r="E106" i="1"/>
  <c r="E92" i="1"/>
  <c r="E90" i="1"/>
  <c r="E64" i="1"/>
  <c r="E60" i="1"/>
  <c r="E48" i="1"/>
  <c r="E40" i="1"/>
  <c r="E273" i="1"/>
  <c r="E249" i="1"/>
  <c r="E201" i="1"/>
  <c r="E200" i="1"/>
  <c r="E164" i="1"/>
  <c r="E158" i="1"/>
  <c r="E140" i="1"/>
  <c r="E135" i="1"/>
  <c r="E122" i="1"/>
  <c r="E119" i="1"/>
  <c r="E103" i="1"/>
  <c r="E87" i="1"/>
  <c r="E76" i="1"/>
  <c r="E72" i="1"/>
  <c r="E68" i="1"/>
  <c r="E56" i="1"/>
  <c r="E52" i="1"/>
  <c r="E44" i="1"/>
  <c r="E36" i="1"/>
  <c r="E49" i="1"/>
  <c r="E59" i="1"/>
  <c r="E65" i="1"/>
  <c r="E75" i="1"/>
  <c r="E83" i="1"/>
  <c r="E91" i="1"/>
  <c r="E110" i="1"/>
  <c r="E121" i="1"/>
  <c r="E138" i="1"/>
  <c r="E145" i="1"/>
  <c r="E230" i="1"/>
  <c r="E10" i="1"/>
  <c r="P30" i="1"/>
  <c r="Q30" i="1" s="1"/>
  <c r="E37" i="1"/>
  <c r="E47" i="1"/>
  <c r="E53" i="1"/>
  <c r="E63" i="1"/>
  <c r="E69" i="1"/>
  <c r="E95" i="1"/>
  <c r="E116" i="1"/>
  <c r="E120" i="1"/>
  <c r="E131" i="1"/>
  <c r="E141" i="1"/>
  <c r="E166" i="1"/>
  <c r="E213" i="1"/>
  <c r="E15" i="1"/>
  <c r="E16" i="1"/>
  <c r="E304" i="1"/>
  <c r="E28" i="1"/>
  <c r="E34" i="1"/>
  <c r="E39" i="1"/>
  <c r="E45" i="1"/>
  <c r="E46" i="1"/>
  <c r="E55" i="1"/>
  <c r="E61" i="1"/>
  <c r="E62" i="1"/>
  <c r="E71" i="1"/>
  <c r="E77" i="1"/>
  <c r="E78" i="1"/>
  <c r="E84" i="1"/>
  <c r="E88" i="1"/>
  <c r="E96" i="1"/>
  <c r="E99" i="1"/>
  <c r="E107" i="1"/>
  <c r="E126" i="1"/>
  <c r="E127" i="1"/>
  <c r="E167" i="1"/>
  <c r="E173" i="1"/>
  <c r="E177" i="1"/>
  <c r="E203" i="1"/>
  <c r="E205" i="1"/>
  <c r="E208" i="1"/>
  <c r="E237" i="1"/>
  <c r="E242" i="1"/>
  <c r="E260" i="1"/>
  <c r="E85" i="1"/>
  <c r="E101" i="1"/>
  <c r="E117" i="1"/>
  <c r="E143" i="1"/>
  <c r="E191" i="1"/>
  <c r="E198" i="1"/>
  <c r="E259" i="1"/>
  <c r="E81" i="1"/>
  <c r="E86" i="1"/>
  <c r="E97" i="1"/>
  <c r="E102" i="1"/>
  <c r="E113" i="1"/>
  <c r="E118" i="1"/>
  <c r="E129" i="1"/>
  <c r="E134" i="1"/>
  <c r="E144" i="1"/>
  <c r="E149" i="1"/>
  <c r="E155" i="1"/>
  <c r="E156" i="1"/>
  <c r="E159" i="1"/>
  <c r="E170" i="1"/>
  <c r="E174" i="1"/>
  <c r="E183" i="1"/>
  <c r="E187" i="1"/>
  <c r="E190" i="1"/>
  <c r="E192" i="1"/>
  <c r="E193" i="1"/>
  <c r="E194" i="1"/>
  <c r="E215" i="1"/>
  <c r="E219" i="1"/>
  <c r="E222" i="1"/>
  <c r="E227" i="1"/>
  <c r="E234" i="1"/>
  <c r="E264" i="1"/>
  <c r="E290" i="1"/>
  <c r="E298" i="1"/>
  <c r="E133" i="1"/>
  <c r="E139" i="1"/>
  <c r="E154" i="1"/>
  <c r="E195" i="1"/>
  <c r="E202" i="1"/>
  <c r="E235" i="1"/>
  <c r="E267" i="1"/>
  <c r="E277" i="1"/>
  <c r="E248" i="1"/>
  <c r="E308" i="1"/>
  <c r="E280" i="1"/>
  <c r="E276" i="1"/>
  <c r="E229" i="1"/>
  <c r="E288" i="1"/>
  <c r="E284" i="1"/>
  <c r="E256" i="1"/>
  <c r="E252" i="1"/>
  <c r="E233" i="1"/>
  <c r="E292" i="1"/>
  <c r="E272" i="1"/>
  <c r="E265" i="1"/>
  <c r="E244" i="1"/>
  <c r="E225" i="1"/>
  <c r="E223" i="1"/>
  <c r="E220" i="1"/>
  <c r="E212" i="1"/>
  <c r="E204" i="1"/>
  <c r="E196" i="1"/>
  <c r="E188" i="1"/>
  <c r="E180" i="1"/>
  <c r="E168" i="1"/>
  <c r="E152" i="1"/>
  <c r="E136" i="1"/>
  <c r="E82" i="1"/>
  <c r="E93" i="1"/>
  <c r="E98" i="1"/>
  <c r="E109" i="1"/>
  <c r="E114" i="1"/>
  <c r="E125" i="1"/>
  <c r="E130" i="1"/>
  <c r="E137" i="1"/>
  <c r="E151" i="1"/>
  <c r="E160" i="1"/>
  <c r="E165" i="1"/>
  <c r="E171" i="1"/>
  <c r="E172" i="1"/>
  <c r="E175" i="1"/>
  <c r="E179" i="1"/>
  <c r="E182" i="1"/>
  <c r="E184" i="1"/>
  <c r="E185" i="1"/>
  <c r="E186" i="1"/>
  <c r="E207" i="1"/>
  <c r="E211" i="1"/>
  <c r="E214" i="1"/>
  <c r="E216" i="1"/>
  <c r="E217" i="1"/>
  <c r="E218" i="1"/>
  <c r="E231" i="1"/>
  <c r="E232" i="1"/>
  <c r="E239" i="1"/>
  <c r="E266" i="1"/>
  <c r="E297" i="1"/>
  <c r="E301" i="1"/>
  <c r="E147" i="1"/>
  <c r="E163" i="1"/>
  <c r="E226" i="1"/>
  <c r="E250" i="1"/>
  <c r="E258" i="1"/>
  <c r="E269" i="1"/>
  <c r="E281" i="1"/>
  <c r="E289" i="1"/>
  <c r="E299" i="1"/>
  <c r="E228" i="1"/>
  <c r="E245" i="1"/>
  <c r="E251" i="1"/>
  <c r="E261" i="1"/>
  <c r="E282" i="1"/>
  <c r="E283" i="1"/>
  <c r="E293" i="1"/>
  <c r="E224" i="1"/>
  <c r="E240" i="1"/>
  <c r="E247" i="1"/>
  <c r="E253" i="1"/>
  <c r="E274" i="1"/>
  <c r="E275" i="1"/>
  <c r="E285" i="1"/>
  <c r="E306" i="1"/>
  <c r="E307" i="1"/>
  <c r="E243" i="1"/>
  <c r="E254" i="1"/>
  <c r="E255" i="1"/>
  <c r="E262" i="1"/>
  <c r="E263" i="1"/>
  <c r="E270" i="1"/>
  <c r="E271" i="1"/>
  <c r="E278" i="1"/>
  <c r="E279" i="1"/>
  <c r="E286" i="1"/>
  <c r="E287" i="1"/>
  <c r="E294" i="1"/>
  <c r="E295" i="1"/>
  <c r="E302" i="1"/>
  <c r="E303" i="1"/>
  <c r="P26" i="1"/>
  <c r="L375" i="1" l="1"/>
  <c r="L358" i="1"/>
  <c r="H368" i="1"/>
  <c r="I368" i="1"/>
  <c r="H354" i="1"/>
  <c r="L359" i="1"/>
  <c r="H367" i="1"/>
  <c r="I367" i="1"/>
  <c r="H369" i="1"/>
  <c r="I369" i="1"/>
  <c r="H370" i="1"/>
  <c r="I370" i="1"/>
  <c r="H353" i="1"/>
  <c r="I353" i="1"/>
  <c r="J376" i="1"/>
  <c r="H376" i="1"/>
  <c r="I376" i="1"/>
  <c r="K376" i="1"/>
  <c r="E376" i="1"/>
  <c r="F376" i="1"/>
  <c r="G376" i="1" s="1"/>
  <c r="P32" i="1"/>
  <c r="G344" i="1"/>
  <c r="G349" i="1"/>
  <c r="G340" i="1"/>
  <c r="G311" i="1"/>
  <c r="G347" i="1"/>
  <c r="G343" i="1"/>
  <c r="G346" i="1"/>
  <c r="G350" i="1"/>
  <c r="G342" i="1"/>
  <c r="G348" i="1"/>
  <c r="G341" i="1"/>
  <c r="G312" i="1"/>
  <c r="G310" i="1"/>
  <c r="R30" i="1"/>
  <c r="P19" i="1" s="1"/>
  <c r="G308" i="1"/>
  <c r="G304" i="1"/>
  <c r="G300" i="1"/>
  <c r="G296" i="1"/>
  <c r="G292" i="1"/>
  <c r="G288" i="1"/>
  <c r="G284" i="1"/>
  <c r="G280" i="1"/>
  <c r="G276" i="1"/>
  <c r="G272" i="1"/>
  <c r="G268" i="1"/>
  <c r="G264" i="1"/>
  <c r="G260" i="1"/>
  <c r="G256" i="1"/>
  <c r="G252" i="1"/>
  <c r="G309" i="1"/>
  <c r="G305" i="1"/>
  <c r="G301" i="1"/>
  <c r="G297" i="1"/>
  <c r="G293" i="1"/>
  <c r="G289" i="1"/>
  <c r="G285" i="1"/>
  <c r="G281" i="1"/>
  <c r="G277" i="1"/>
  <c r="G273" i="1"/>
  <c r="G269" i="1"/>
  <c r="G265" i="1"/>
  <c r="G261" i="1"/>
  <c r="G257" i="1"/>
  <c r="G253" i="1"/>
  <c r="G249" i="1"/>
  <c r="G245" i="1"/>
  <c r="G247" i="1"/>
  <c r="G242" i="1"/>
  <c r="G238" i="1"/>
  <c r="G234" i="1"/>
  <c r="G230" i="1"/>
  <c r="G226" i="1"/>
  <c r="G287" i="1"/>
  <c r="G286" i="1"/>
  <c r="G283" i="1"/>
  <c r="G282" i="1"/>
  <c r="G255" i="1"/>
  <c r="G254" i="1"/>
  <c r="G251" i="1"/>
  <c r="G239" i="1"/>
  <c r="G237" i="1"/>
  <c r="G228" i="1"/>
  <c r="G223" i="1"/>
  <c r="G220" i="1"/>
  <c r="G216" i="1"/>
  <c r="G212" i="1"/>
  <c r="G208" i="1"/>
  <c r="G204" i="1"/>
  <c r="G200" i="1"/>
  <c r="G196" i="1"/>
  <c r="I196" i="1" s="1"/>
  <c r="K196" i="1" s="1"/>
  <c r="G192" i="1"/>
  <c r="G188" i="1"/>
  <c r="G184" i="1"/>
  <c r="G180" i="1"/>
  <c r="G176" i="1"/>
  <c r="G295" i="1"/>
  <c r="G294" i="1"/>
  <c r="G291" i="1"/>
  <c r="G290" i="1"/>
  <c r="G263" i="1"/>
  <c r="G262" i="1"/>
  <c r="G259" i="1"/>
  <c r="G258" i="1"/>
  <c r="G250" i="1"/>
  <c r="G244" i="1"/>
  <c r="G241" i="1"/>
  <c r="G232" i="1"/>
  <c r="G227" i="1"/>
  <c r="G225" i="1"/>
  <c r="G221" i="1"/>
  <c r="G217" i="1"/>
  <c r="G213" i="1"/>
  <c r="G209" i="1"/>
  <c r="G205" i="1"/>
  <c r="I205" i="1" s="1"/>
  <c r="K205" i="1" s="1"/>
  <c r="G201" i="1"/>
  <c r="G197" i="1"/>
  <c r="G193" i="1"/>
  <c r="G189" i="1"/>
  <c r="G185" i="1"/>
  <c r="G181" i="1"/>
  <c r="G177" i="1"/>
  <c r="G173" i="1"/>
  <c r="I173" i="1" s="1"/>
  <c r="K173" i="1" s="1"/>
  <c r="G169" i="1"/>
  <c r="G165" i="1"/>
  <c r="G161" i="1"/>
  <c r="G157" i="1"/>
  <c r="G153" i="1"/>
  <c r="G149" i="1"/>
  <c r="G145" i="1"/>
  <c r="G141" i="1"/>
  <c r="I141" i="1" s="1"/>
  <c r="K141" i="1" s="1"/>
  <c r="G137" i="1"/>
  <c r="G307" i="1"/>
  <c r="G303" i="1"/>
  <c r="G266" i="1"/>
  <c r="G246" i="1"/>
  <c r="G219" i="1"/>
  <c r="G218" i="1"/>
  <c r="G211" i="1"/>
  <c r="G210" i="1"/>
  <c r="G203" i="1"/>
  <c r="G202" i="1"/>
  <c r="G195" i="1"/>
  <c r="G194" i="1"/>
  <c r="G187" i="1"/>
  <c r="G186" i="1"/>
  <c r="G179" i="1"/>
  <c r="G178" i="1"/>
  <c r="G167" i="1"/>
  <c r="G162" i="1"/>
  <c r="G160" i="1"/>
  <c r="G151" i="1"/>
  <c r="G146" i="1"/>
  <c r="G144" i="1"/>
  <c r="G135" i="1"/>
  <c r="G131" i="1"/>
  <c r="G127" i="1"/>
  <c r="G123" i="1"/>
  <c r="G119" i="1"/>
  <c r="I119" i="1" s="1"/>
  <c r="K119" i="1" s="1"/>
  <c r="G115" i="1"/>
  <c r="G111" i="1"/>
  <c r="G107" i="1"/>
  <c r="G103" i="1"/>
  <c r="G99" i="1"/>
  <c r="G95" i="1"/>
  <c r="G91" i="1"/>
  <c r="G87" i="1"/>
  <c r="G83" i="1"/>
  <c r="G298" i="1"/>
  <c r="G279" i="1"/>
  <c r="G240" i="1"/>
  <c r="G222" i="1"/>
  <c r="G215" i="1"/>
  <c r="G190" i="1"/>
  <c r="G183" i="1"/>
  <c r="G170" i="1"/>
  <c r="G164" i="1"/>
  <c r="G159" i="1"/>
  <c r="G158" i="1"/>
  <c r="G155" i="1"/>
  <c r="G140" i="1"/>
  <c r="G136" i="1"/>
  <c r="G129" i="1"/>
  <c r="G124" i="1"/>
  <c r="G122" i="1"/>
  <c r="G113" i="1"/>
  <c r="G108" i="1"/>
  <c r="G106" i="1"/>
  <c r="G97" i="1"/>
  <c r="G92" i="1"/>
  <c r="G90" i="1"/>
  <c r="G81" i="1"/>
  <c r="G76" i="1"/>
  <c r="G72" i="1"/>
  <c r="G68" i="1"/>
  <c r="G64" i="1"/>
  <c r="G60" i="1"/>
  <c r="G56" i="1"/>
  <c r="G52" i="1"/>
  <c r="I52" i="1" s="1"/>
  <c r="K52" i="1" s="1"/>
  <c r="G48" i="1"/>
  <c r="G44" i="1"/>
  <c r="G40" i="1"/>
  <c r="G36" i="1"/>
  <c r="I36" i="1" s="1"/>
  <c r="K36" i="1" s="1"/>
  <c r="G32" i="1"/>
  <c r="R14" i="1"/>
  <c r="G28" i="1"/>
  <c r="G25" i="1"/>
  <c r="I25" i="1" s="1"/>
  <c r="K25" i="1" s="1"/>
  <c r="G21" i="1"/>
  <c r="G17" i="1"/>
  <c r="G12" i="1"/>
  <c r="G8" i="1"/>
  <c r="G5" i="1"/>
  <c r="G229" i="1"/>
  <c r="G206" i="1"/>
  <c r="G199" i="1"/>
  <c r="G147" i="1"/>
  <c r="G130" i="1"/>
  <c r="G121" i="1"/>
  <c r="G116" i="1"/>
  <c r="I116" i="1" s="1"/>
  <c r="K116" i="1" s="1"/>
  <c r="G100" i="1"/>
  <c r="G84" i="1"/>
  <c r="G74" i="1"/>
  <c r="G62" i="1"/>
  <c r="I62" i="1" s="1"/>
  <c r="K62" i="1" s="1"/>
  <c r="G46" i="1"/>
  <c r="G38" i="1"/>
  <c r="G302" i="1"/>
  <c r="G299" i="1"/>
  <c r="G270" i="1"/>
  <c r="G267" i="1"/>
  <c r="G248" i="1"/>
  <c r="G235" i="1"/>
  <c r="G233" i="1"/>
  <c r="G198" i="1"/>
  <c r="G191" i="1"/>
  <c r="G163" i="1"/>
  <c r="G154" i="1"/>
  <c r="G148" i="1"/>
  <c r="G143" i="1"/>
  <c r="G142" i="1"/>
  <c r="G139" i="1"/>
  <c r="G133" i="1"/>
  <c r="G128" i="1"/>
  <c r="G126" i="1"/>
  <c r="I126" i="1" s="1"/>
  <c r="K126" i="1" s="1"/>
  <c r="G117" i="1"/>
  <c r="G112" i="1"/>
  <c r="G110" i="1"/>
  <c r="G101" i="1"/>
  <c r="G96" i="1"/>
  <c r="G94" i="1"/>
  <c r="G85" i="1"/>
  <c r="G80" i="1"/>
  <c r="I80" i="1" s="1"/>
  <c r="K80" i="1" s="1"/>
  <c r="G77" i="1"/>
  <c r="G73" i="1"/>
  <c r="G69" i="1"/>
  <c r="G65" i="1"/>
  <c r="G61" i="1"/>
  <c r="G57" i="1"/>
  <c r="G53" i="1"/>
  <c r="G49" i="1"/>
  <c r="I49" i="1" s="1"/>
  <c r="K49" i="1" s="1"/>
  <c r="G45" i="1"/>
  <c r="G41" i="1"/>
  <c r="G37" i="1"/>
  <c r="G33" i="1"/>
  <c r="G29" i="1"/>
  <c r="G26" i="1"/>
  <c r="G22" i="1"/>
  <c r="G18" i="1"/>
  <c r="I18" i="1" s="1"/>
  <c r="K18" i="1" s="1"/>
  <c r="G14" i="1"/>
  <c r="G13" i="1"/>
  <c r="G9" i="1"/>
  <c r="G6" i="1"/>
  <c r="G2" i="1"/>
  <c r="G306" i="1"/>
  <c r="G274" i="1"/>
  <c r="G271" i="1"/>
  <c r="I271" i="1" s="1"/>
  <c r="K271" i="1" s="1"/>
  <c r="G236" i="1"/>
  <c r="G224" i="1"/>
  <c r="G172" i="1"/>
  <c r="G168" i="1"/>
  <c r="G166" i="1"/>
  <c r="G138" i="1"/>
  <c r="G132" i="1"/>
  <c r="G114" i="1"/>
  <c r="G105" i="1"/>
  <c r="G98" i="1"/>
  <c r="G89" i="1"/>
  <c r="G82" i="1"/>
  <c r="G78" i="1"/>
  <c r="G70" i="1"/>
  <c r="G66" i="1"/>
  <c r="G58" i="1"/>
  <c r="I58" i="1" s="1"/>
  <c r="K58" i="1" s="1"/>
  <c r="G54" i="1"/>
  <c r="G50" i="1"/>
  <c r="G42" i="1"/>
  <c r="G278" i="1"/>
  <c r="G231" i="1"/>
  <c r="G174" i="1"/>
  <c r="G171" i="1"/>
  <c r="G152" i="1"/>
  <c r="G118" i="1"/>
  <c r="G104" i="1"/>
  <c r="G93" i="1"/>
  <c r="G67" i="1"/>
  <c r="G51" i="1"/>
  <c r="G35" i="1"/>
  <c r="G30" i="1"/>
  <c r="G27" i="1"/>
  <c r="G24" i="1"/>
  <c r="G23" i="1"/>
  <c r="G7" i="1"/>
  <c r="G182" i="1"/>
  <c r="G156" i="1"/>
  <c r="G150" i="1"/>
  <c r="G59" i="1"/>
  <c r="G43" i="1"/>
  <c r="G4" i="1"/>
  <c r="G3" i="1"/>
  <c r="G275" i="1"/>
  <c r="G214" i="1"/>
  <c r="G102" i="1"/>
  <c r="G88" i="1"/>
  <c r="G71" i="1"/>
  <c r="G55" i="1"/>
  <c r="G34" i="1"/>
  <c r="G243" i="1"/>
  <c r="G175" i="1"/>
  <c r="G134" i="1"/>
  <c r="G120" i="1"/>
  <c r="G109" i="1"/>
  <c r="G79" i="1"/>
  <c r="G63" i="1"/>
  <c r="G47" i="1"/>
  <c r="G31" i="1"/>
  <c r="G19" i="1"/>
  <c r="G11" i="1"/>
  <c r="G10" i="1"/>
  <c r="G207" i="1"/>
  <c r="G125" i="1"/>
  <c r="G86" i="1"/>
  <c r="G75" i="1"/>
  <c r="G20" i="1"/>
  <c r="G39" i="1"/>
  <c r="G16" i="1"/>
  <c r="G15" i="1"/>
  <c r="P8" i="1"/>
  <c r="L376" i="1" l="1"/>
  <c r="J377" i="1"/>
  <c r="H377" i="1"/>
  <c r="F377" i="1"/>
  <c r="G377" i="1" s="1"/>
  <c r="E377" i="1"/>
  <c r="K377" i="1"/>
  <c r="I377" i="1"/>
  <c r="I344" i="1"/>
  <c r="H283" i="1"/>
  <c r="I350" i="1"/>
  <c r="I342" i="1"/>
  <c r="H350" i="1"/>
  <c r="H348" i="1"/>
  <c r="I343" i="1"/>
  <c r="I345" i="1"/>
  <c r="H342" i="1"/>
  <c r="I340" i="1"/>
  <c r="H345" i="1"/>
  <c r="H343" i="1"/>
  <c r="I341" i="1"/>
  <c r="H341" i="1"/>
  <c r="H349" i="1"/>
  <c r="H347" i="1"/>
  <c r="H340" i="1"/>
  <c r="I349" i="1"/>
  <c r="H346" i="1"/>
  <c r="I347" i="1"/>
  <c r="I346" i="1"/>
  <c r="H344" i="1"/>
  <c r="I348" i="1"/>
  <c r="I280" i="1"/>
  <c r="K280" i="1" s="1"/>
  <c r="I207" i="1"/>
  <c r="K207" i="1" s="1"/>
  <c r="I7" i="1"/>
  <c r="K7" i="1" s="1"/>
  <c r="H5" i="1"/>
  <c r="H10" i="1"/>
  <c r="H165" i="1"/>
  <c r="H46" i="1"/>
  <c r="H70" i="1"/>
  <c r="H296" i="1"/>
  <c r="H261" i="1"/>
  <c r="H308" i="1"/>
  <c r="H72" i="1"/>
  <c r="H231" i="1"/>
  <c r="H214" i="1"/>
  <c r="I47" i="1"/>
  <c r="K47" i="1" s="1"/>
  <c r="I88" i="1"/>
  <c r="K88" i="1" s="1"/>
  <c r="I150" i="1"/>
  <c r="K150" i="1" s="1"/>
  <c r="I93" i="1"/>
  <c r="K93" i="1" s="1"/>
  <c r="I132" i="1"/>
  <c r="K132" i="1" s="1"/>
  <c r="I9" i="1"/>
  <c r="K9" i="1" s="1"/>
  <c r="I191" i="1"/>
  <c r="K191" i="1" s="1"/>
  <c r="I74" i="1"/>
  <c r="K74" i="1" s="1"/>
  <c r="I136" i="1"/>
  <c r="K136" i="1" s="1"/>
  <c r="I303" i="1"/>
  <c r="K303" i="1" s="1"/>
  <c r="H19" i="1"/>
  <c r="H92" i="1"/>
  <c r="H84" i="1"/>
  <c r="H298" i="1"/>
  <c r="H179" i="1"/>
  <c r="H23" i="1"/>
  <c r="H101" i="1"/>
  <c r="H147" i="1"/>
  <c r="H146" i="1"/>
  <c r="H184" i="1"/>
  <c r="H123" i="1"/>
  <c r="H133" i="1"/>
  <c r="H22" i="1"/>
  <c r="H77" i="1"/>
  <c r="H211" i="1"/>
  <c r="H95" i="1"/>
  <c r="H286" i="1"/>
  <c r="H119" i="1"/>
  <c r="H270" i="1"/>
  <c r="I86" i="1"/>
  <c r="K86" i="1" s="1"/>
  <c r="I11" i="1"/>
  <c r="K11" i="1" s="1"/>
  <c r="I34" i="1"/>
  <c r="K34" i="1" s="1"/>
  <c r="I4" i="1"/>
  <c r="K4" i="1" s="1"/>
  <c r="I24" i="1"/>
  <c r="K24" i="1" s="1"/>
  <c r="I174" i="1"/>
  <c r="K174" i="1" s="1"/>
  <c r="I70" i="1"/>
  <c r="K70" i="1" s="1"/>
  <c r="I26" i="1"/>
  <c r="K26" i="1" s="1"/>
  <c r="I41" i="1"/>
  <c r="K41" i="1" s="1"/>
  <c r="I73" i="1"/>
  <c r="K73" i="1" s="1"/>
  <c r="I94" i="1"/>
  <c r="K94" i="1" s="1"/>
  <c r="I112" i="1"/>
  <c r="K112" i="1" s="1"/>
  <c r="I148" i="1"/>
  <c r="K148" i="1" s="1"/>
  <c r="I267" i="1"/>
  <c r="K267" i="1" s="1"/>
  <c r="I38" i="1"/>
  <c r="K38" i="1" s="1"/>
  <c r="I76" i="1"/>
  <c r="K76" i="1" s="1"/>
  <c r="I140" i="1"/>
  <c r="K140" i="1" s="1"/>
  <c r="I95" i="1"/>
  <c r="K95" i="1" s="1"/>
  <c r="I165" i="1"/>
  <c r="K165" i="1" s="1"/>
  <c r="I197" i="1"/>
  <c r="K197" i="1" s="1"/>
  <c r="I295" i="1"/>
  <c r="K295" i="1" s="1"/>
  <c r="I220" i="1"/>
  <c r="K220" i="1" s="1"/>
  <c r="I242" i="1"/>
  <c r="K242" i="1" s="1"/>
  <c r="I304" i="1"/>
  <c r="K304" i="1" s="1"/>
  <c r="H246" i="1"/>
  <c r="H68" i="1"/>
  <c r="H107" i="1"/>
  <c r="H276" i="1"/>
  <c r="H251" i="1"/>
  <c r="H241" i="1"/>
  <c r="H86" i="1"/>
  <c r="H262" i="1"/>
  <c r="H273" i="1"/>
  <c r="H4" i="1"/>
  <c r="H49" i="1"/>
  <c r="H229" i="1"/>
  <c r="H309" i="1"/>
  <c r="H129" i="1"/>
  <c r="H310" i="1"/>
  <c r="H143" i="1"/>
  <c r="H279" i="1"/>
  <c r="H47" i="1"/>
  <c r="H206" i="1"/>
  <c r="H159" i="1"/>
  <c r="H271" i="1"/>
  <c r="H136" i="1"/>
  <c r="H151" i="1"/>
  <c r="H71" i="1"/>
  <c r="H59" i="1"/>
  <c r="H236" i="1"/>
  <c r="I120" i="1"/>
  <c r="K120" i="1" s="1"/>
  <c r="R32" i="1"/>
  <c r="I3" i="1"/>
  <c r="K3" i="1" s="1"/>
  <c r="I23" i="1"/>
  <c r="K23" i="1" s="1"/>
  <c r="Q32" i="1"/>
  <c r="I42" i="1"/>
  <c r="K42" i="1" s="1"/>
  <c r="I172" i="1"/>
  <c r="K172" i="1" s="1"/>
  <c r="I110" i="1"/>
  <c r="K110" i="1" s="1"/>
  <c r="I206" i="1"/>
  <c r="K206" i="1" s="1"/>
  <c r="I107" i="1"/>
  <c r="K107" i="1" s="1"/>
  <c r="I39" i="1"/>
  <c r="K39" i="1" s="1"/>
  <c r="I79" i="1"/>
  <c r="K79" i="1" s="1"/>
  <c r="I175" i="1"/>
  <c r="K175" i="1" s="1"/>
  <c r="I55" i="1"/>
  <c r="K55" i="1" s="1"/>
  <c r="I214" i="1"/>
  <c r="K214" i="1" s="1"/>
  <c r="I182" i="1"/>
  <c r="K182" i="1" s="1"/>
  <c r="I51" i="1"/>
  <c r="K51" i="1" s="1"/>
  <c r="I78" i="1"/>
  <c r="K78" i="1" s="1"/>
  <c r="I2" i="1"/>
  <c r="K2" i="1" s="1"/>
  <c r="I29" i="1"/>
  <c r="K29" i="1" s="1"/>
  <c r="I139" i="1"/>
  <c r="K139" i="1" s="1"/>
  <c r="I147" i="1"/>
  <c r="K147" i="1" s="1"/>
  <c r="I21" i="1"/>
  <c r="K21" i="1" s="1"/>
  <c r="I64" i="1"/>
  <c r="K64" i="1" s="1"/>
  <c r="I124" i="1"/>
  <c r="K124" i="1" s="1"/>
  <c r="I222" i="1"/>
  <c r="K222" i="1" s="1"/>
  <c r="I131" i="1"/>
  <c r="K131" i="1" s="1"/>
  <c r="I178" i="1"/>
  <c r="K178" i="1" s="1"/>
  <c r="I194" i="1"/>
  <c r="K194" i="1" s="1"/>
  <c r="I246" i="1"/>
  <c r="K246" i="1" s="1"/>
  <c r="I258" i="1"/>
  <c r="K258" i="1" s="1"/>
  <c r="I208" i="1"/>
  <c r="K208" i="1" s="1"/>
  <c r="I251" i="1"/>
  <c r="K251" i="1" s="1"/>
  <c r="I230" i="1"/>
  <c r="K230" i="1" s="1"/>
  <c r="I260" i="1"/>
  <c r="K260" i="1" s="1"/>
  <c r="H20" i="1"/>
  <c r="H58" i="1"/>
  <c r="H121" i="1"/>
  <c r="H191" i="1"/>
  <c r="H152" i="1"/>
  <c r="H293" i="1"/>
  <c r="H135" i="1"/>
  <c r="H220" i="1"/>
  <c r="H66" i="1"/>
  <c r="H122" i="1"/>
  <c r="H9" i="1"/>
  <c r="H213" i="1"/>
  <c r="H171" i="1"/>
  <c r="H64" i="1"/>
  <c r="H192" i="1"/>
  <c r="H153" i="1"/>
  <c r="H168" i="1"/>
  <c r="H300" i="1"/>
  <c r="H260" i="1"/>
  <c r="H43" i="1"/>
  <c r="H41" i="1"/>
  <c r="H48" i="1"/>
  <c r="H304" i="1"/>
  <c r="H144" i="1"/>
  <c r="H256" i="1"/>
  <c r="H301" i="1"/>
  <c r="H105" i="1"/>
  <c r="H56" i="1"/>
  <c r="H202" i="1"/>
  <c r="H274" i="1"/>
  <c r="H210" i="1"/>
  <c r="H131" i="1"/>
  <c r="H221" i="1"/>
  <c r="H209" i="1"/>
  <c r="H118" i="1"/>
  <c r="H258" i="1"/>
  <c r="H32" i="1"/>
  <c r="H203" i="1"/>
  <c r="H244" i="1"/>
  <c r="H74" i="1"/>
  <c r="H193" i="1"/>
  <c r="H282" i="1"/>
  <c r="H112" i="1"/>
  <c r="H222" i="1"/>
  <c r="H93" i="1"/>
  <c r="F313" i="1"/>
  <c r="E313" i="1" s="1"/>
  <c r="H313" i="1" s="1"/>
  <c r="H162" i="1"/>
  <c r="H161" i="1"/>
  <c r="H103" i="1"/>
  <c r="H166" i="1"/>
  <c r="H85" i="1"/>
  <c r="H227" i="1"/>
  <c r="H196" i="1"/>
  <c r="H232" i="1"/>
  <c r="H255" i="1"/>
  <c r="H178" i="1"/>
  <c r="H28" i="1"/>
  <c r="H234" i="1"/>
  <c r="H217" i="1"/>
  <c r="H6" i="1"/>
  <c r="H104" i="1"/>
  <c r="H37" i="1"/>
  <c r="H3" i="1"/>
  <c r="H189" i="1"/>
  <c r="H87" i="1"/>
  <c r="H198" i="1"/>
  <c r="H109" i="1"/>
  <c r="H2" i="1"/>
  <c r="H197" i="1"/>
  <c r="H55" i="1"/>
  <c r="H97" i="1"/>
  <c r="H235" i="1"/>
  <c r="H172" i="1"/>
  <c r="H31" i="1"/>
  <c r="H158" i="1"/>
  <c r="H205" i="1"/>
  <c r="H225" i="1"/>
  <c r="H254" i="1"/>
  <c r="H263" i="1"/>
  <c r="H79" i="1"/>
  <c r="H249" i="1"/>
  <c r="H167" i="1"/>
  <c r="H204" i="1"/>
  <c r="H285" i="1"/>
  <c r="H145" i="1"/>
  <c r="H242" i="1"/>
  <c r="H219" i="1"/>
  <c r="H212" i="1"/>
  <c r="H29" i="1"/>
  <c r="H148" i="1"/>
  <c r="H16" i="1"/>
  <c r="H290" i="1"/>
  <c r="H226" i="1"/>
  <c r="H240" i="1"/>
  <c r="H312" i="1"/>
  <c r="H199" i="1"/>
  <c r="H141" i="1"/>
  <c r="H154" i="1"/>
  <c r="H297" i="1"/>
  <c r="I284" i="1"/>
  <c r="K284" i="1" s="1"/>
  <c r="I310" i="1"/>
  <c r="K310" i="1" s="1"/>
  <c r="H311" i="1"/>
  <c r="H176" i="1"/>
  <c r="H94" i="1"/>
  <c r="H27" i="1"/>
  <c r="H115" i="1"/>
  <c r="H157" i="1"/>
  <c r="H140" i="1"/>
  <c r="H75" i="1"/>
  <c r="H116" i="1"/>
  <c r="H62" i="1"/>
  <c r="H208" i="1"/>
  <c r="H113" i="1"/>
  <c r="H194" i="1"/>
  <c r="H277" i="1"/>
  <c r="H223" i="1"/>
  <c r="H130" i="1"/>
  <c r="H216" i="1"/>
  <c r="H289" i="1"/>
  <c r="H306" i="1"/>
  <c r="H303" i="1"/>
  <c r="H100" i="1"/>
  <c r="H40" i="1"/>
  <c r="H120" i="1"/>
  <c r="H177" i="1"/>
  <c r="H190" i="1"/>
  <c r="H252" i="1"/>
  <c r="H182" i="1"/>
  <c r="H224" i="1"/>
  <c r="H26" i="1"/>
  <c r="H257" i="1"/>
  <c r="H51" i="1"/>
  <c r="H108" i="1"/>
  <c r="H91" i="1"/>
  <c r="H180" i="1"/>
  <c r="H14" i="1"/>
  <c r="H132" i="1"/>
  <c r="H54" i="1"/>
  <c r="H67" i="1"/>
  <c r="H200" i="1"/>
  <c r="H63" i="1"/>
  <c r="H237" i="1"/>
  <c r="H215" i="1"/>
  <c r="H188" i="1"/>
  <c r="H239" i="1"/>
  <c r="H278" i="1"/>
  <c r="H128" i="1"/>
  <c r="H181" i="1"/>
  <c r="H76" i="1"/>
  <c r="H15" i="1"/>
  <c r="H127" i="1"/>
  <c r="H259" i="1"/>
  <c r="H174" i="1"/>
  <c r="H139" i="1"/>
  <c r="H233" i="1"/>
  <c r="H114" i="1"/>
  <c r="H228" i="1"/>
  <c r="H268" i="1"/>
  <c r="H35" i="1"/>
  <c r="H60" i="1"/>
  <c r="H230" i="1"/>
  <c r="H99" i="1"/>
  <c r="H156" i="1"/>
  <c r="H284" i="1"/>
  <c r="H175" i="1"/>
  <c r="H247" i="1"/>
  <c r="H269" i="1"/>
  <c r="H243" i="1"/>
  <c r="H8" i="1"/>
  <c r="H18" i="1"/>
  <c r="H57" i="1"/>
  <c r="H106" i="1"/>
  <c r="H110" i="1"/>
  <c r="H78" i="1"/>
  <c r="H183" i="1"/>
  <c r="H292" i="1"/>
  <c r="H185" i="1"/>
  <c r="H17" i="1"/>
  <c r="H13" i="1"/>
  <c r="H33" i="1"/>
  <c r="H111" i="1"/>
  <c r="H38" i="1"/>
  <c r="H12" i="1"/>
  <c r="H89" i="1"/>
  <c r="H305" i="1"/>
  <c r="H201" i="1"/>
  <c r="H36" i="1"/>
  <c r="H53" i="1"/>
  <c r="H45" i="1"/>
  <c r="H173" i="1"/>
  <c r="H81" i="1"/>
  <c r="H187" i="1"/>
  <c r="H195" i="1"/>
  <c r="H272" i="1"/>
  <c r="H98" i="1"/>
  <c r="H186" i="1"/>
  <c r="H250" i="1"/>
  <c r="H253" i="1"/>
  <c r="H287" i="1"/>
  <c r="H42" i="1"/>
  <c r="H90" i="1"/>
  <c r="H83" i="1"/>
  <c r="H88" i="1"/>
  <c r="H149" i="1"/>
  <c r="H248" i="1"/>
  <c r="H137" i="1"/>
  <c r="H299" i="1"/>
  <c r="H294" i="1"/>
  <c r="H142" i="1"/>
  <c r="H24" i="1"/>
  <c r="H238" i="1"/>
  <c r="H52" i="1"/>
  <c r="H34" i="1"/>
  <c r="H218" i="1"/>
  <c r="H50" i="1"/>
  <c r="H21" i="1"/>
  <c r="H30" i="1"/>
  <c r="H124" i="1"/>
  <c r="H138" i="1"/>
  <c r="H126" i="1"/>
  <c r="H170" i="1"/>
  <c r="H265" i="1"/>
  <c r="H207" i="1"/>
  <c r="H307" i="1"/>
  <c r="H11" i="1"/>
  <c r="H73" i="1"/>
  <c r="H164" i="1"/>
  <c r="H69" i="1"/>
  <c r="H96" i="1"/>
  <c r="H117" i="1"/>
  <c r="H155" i="1"/>
  <c r="H264" i="1"/>
  <c r="H288" i="1"/>
  <c r="H82" i="1"/>
  <c r="H266" i="1"/>
  <c r="H80" i="1"/>
  <c r="H7" i="1"/>
  <c r="H291" i="1"/>
  <c r="H65" i="1"/>
  <c r="H61" i="1"/>
  <c r="H102" i="1"/>
  <c r="H267" i="1"/>
  <c r="H125" i="1"/>
  <c r="H245" i="1"/>
  <c r="H163" i="1"/>
  <c r="H275" i="1"/>
  <c r="H295" i="1"/>
  <c r="H150" i="1"/>
  <c r="H25" i="1"/>
  <c r="H169" i="1"/>
  <c r="H44" i="1"/>
  <c r="H39" i="1"/>
  <c r="H134" i="1"/>
  <c r="H280" i="1"/>
  <c r="H160" i="1"/>
  <c r="H281" i="1"/>
  <c r="H302" i="1"/>
  <c r="I311" i="1"/>
  <c r="K311" i="1" s="1"/>
  <c r="I312" i="1"/>
  <c r="K312" i="1" s="1"/>
  <c r="I28" i="1"/>
  <c r="K28" i="1" s="1"/>
  <c r="I16" i="1"/>
  <c r="K16" i="1" s="1"/>
  <c r="I235" i="1"/>
  <c r="K235" i="1" s="1"/>
  <c r="I12" i="1"/>
  <c r="K12" i="1" s="1"/>
  <c r="I166" i="1"/>
  <c r="K166" i="1" s="1"/>
  <c r="I98" i="1"/>
  <c r="K98" i="1" s="1"/>
  <c r="I15" i="1"/>
  <c r="K15" i="1" s="1"/>
  <c r="I10" i="1"/>
  <c r="K10" i="1" s="1"/>
  <c r="I31" i="1"/>
  <c r="K31" i="1" s="1"/>
  <c r="I102" i="1"/>
  <c r="K102" i="1" s="1"/>
  <c r="I43" i="1"/>
  <c r="K43" i="1" s="1"/>
  <c r="I156" i="1"/>
  <c r="K156" i="1" s="1"/>
  <c r="I30" i="1"/>
  <c r="K30" i="1" s="1"/>
  <c r="I231" i="1"/>
  <c r="K231" i="1" s="1"/>
  <c r="I50" i="1"/>
  <c r="K50" i="1" s="1"/>
  <c r="I82" i="1"/>
  <c r="K82" i="1" s="1"/>
  <c r="I105" i="1"/>
  <c r="K105" i="1" s="1"/>
  <c r="I138" i="1"/>
  <c r="K138" i="1" s="1"/>
  <c r="I224" i="1"/>
  <c r="K224" i="1" s="1"/>
  <c r="I274" i="1"/>
  <c r="K274" i="1" s="1"/>
  <c r="I13" i="1"/>
  <c r="K13" i="1" s="1"/>
  <c r="I33" i="1"/>
  <c r="K33" i="1" s="1"/>
  <c r="I65" i="1"/>
  <c r="K65" i="1" s="1"/>
  <c r="I101" i="1"/>
  <c r="K101" i="1" s="1"/>
  <c r="I299" i="1"/>
  <c r="K299" i="1" s="1"/>
  <c r="I5" i="1"/>
  <c r="K5" i="1" s="1"/>
  <c r="I44" i="1"/>
  <c r="K44" i="1" s="1"/>
  <c r="I56" i="1"/>
  <c r="K56" i="1" s="1"/>
  <c r="I97" i="1"/>
  <c r="K97" i="1" s="1"/>
  <c r="I113" i="1"/>
  <c r="K113" i="1" s="1"/>
  <c r="I99" i="1"/>
  <c r="K99" i="1" s="1"/>
  <c r="I307" i="1"/>
  <c r="K307" i="1" s="1"/>
  <c r="I157" i="1"/>
  <c r="K157" i="1" s="1"/>
  <c r="I189" i="1"/>
  <c r="K189" i="1" s="1"/>
  <c r="I221" i="1"/>
  <c r="K221" i="1" s="1"/>
  <c r="I176" i="1"/>
  <c r="K176" i="1" s="1"/>
  <c r="I200" i="1"/>
  <c r="K200" i="1" s="1"/>
  <c r="I283" i="1"/>
  <c r="K283" i="1" s="1"/>
  <c r="I247" i="1"/>
  <c r="K247" i="1" s="1"/>
  <c r="I272" i="1"/>
  <c r="K272" i="1" s="1"/>
  <c r="I118" i="1"/>
  <c r="K118" i="1" s="1"/>
  <c r="I171" i="1"/>
  <c r="K171" i="1" s="1"/>
  <c r="I278" i="1"/>
  <c r="K278" i="1" s="1"/>
  <c r="I114" i="1"/>
  <c r="K114" i="1" s="1"/>
  <c r="I168" i="1"/>
  <c r="K168" i="1" s="1"/>
  <c r="I6" i="1"/>
  <c r="K6" i="1" s="1"/>
  <c r="I57" i="1"/>
  <c r="K57" i="1" s="1"/>
  <c r="I133" i="1"/>
  <c r="K133" i="1" s="1"/>
  <c r="I163" i="1"/>
  <c r="K163" i="1" s="1"/>
  <c r="I248" i="1"/>
  <c r="K248" i="1" s="1"/>
  <c r="I302" i="1"/>
  <c r="K302" i="1" s="1"/>
  <c r="I130" i="1"/>
  <c r="K130" i="1" s="1"/>
  <c r="I158" i="1"/>
  <c r="K158" i="1" s="1"/>
  <c r="I87" i="1"/>
  <c r="K87" i="1" s="1"/>
  <c r="I127" i="1"/>
  <c r="K127" i="1" s="1"/>
  <c r="I144" i="1"/>
  <c r="K144" i="1" s="1"/>
  <c r="I167" i="1"/>
  <c r="K167" i="1" s="1"/>
  <c r="I187" i="1"/>
  <c r="K187" i="1" s="1"/>
  <c r="I203" i="1"/>
  <c r="K203" i="1" s="1"/>
  <c r="I149" i="1"/>
  <c r="K149" i="1" s="1"/>
  <c r="I181" i="1"/>
  <c r="K181" i="1" s="1"/>
  <c r="I213" i="1"/>
  <c r="K213" i="1" s="1"/>
  <c r="I232" i="1"/>
  <c r="K232" i="1" s="1"/>
  <c r="I188" i="1"/>
  <c r="K188" i="1" s="1"/>
  <c r="I228" i="1"/>
  <c r="K228" i="1" s="1"/>
  <c r="I286" i="1"/>
  <c r="K286" i="1" s="1"/>
  <c r="I238" i="1"/>
  <c r="K238" i="1" s="1"/>
  <c r="I252" i="1"/>
  <c r="K252" i="1" s="1"/>
  <c r="I292" i="1"/>
  <c r="K292" i="1" s="1"/>
  <c r="I45" i="1"/>
  <c r="K45" i="1" s="1"/>
  <c r="I53" i="1"/>
  <c r="K53" i="1" s="1"/>
  <c r="I69" i="1"/>
  <c r="K69" i="1" s="1"/>
  <c r="I77" i="1"/>
  <c r="K77" i="1" s="1"/>
  <c r="I85" i="1"/>
  <c r="K85" i="1" s="1"/>
  <c r="I96" i="1"/>
  <c r="K96" i="1" s="1"/>
  <c r="I117" i="1"/>
  <c r="K117" i="1" s="1"/>
  <c r="I128" i="1"/>
  <c r="K128" i="1" s="1"/>
  <c r="I142" i="1"/>
  <c r="K142" i="1" s="1"/>
  <c r="I233" i="1"/>
  <c r="K233" i="1" s="1"/>
  <c r="I270" i="1"/>
  <c r="K270" i="1" s="1"/>
  <c r="I46" i="1"/>
  <c r="K46" i="1" s="1"/>
  <c r="I100" i="1"/>
  <c r="K100" i="1" s="1"/>
  <c r="I199" i="1"/>
  <c r="K199" i="1" s="1"/>
  <c r="I229" i="1"/>
  <c r="K229" i="1" s="1"/>
  <c r="I8" i="1"/>
  <c r="K8" i="1" s="1"/>
  <c r="I17" i="1"/>
  <c r="K17" i="1" s="1"/>
  <c r="I32" i="1"/>
  <c r="K32" i="1" s="1"/>
  <c r="I40" i="1"/>
  <c r="K40" i="1" s="1"/>
  <c r="I48" i="1"/>
  <c r="K48" i="1" s="1"/>
  <c r="I68" i="1"/>
  <c r="K68" i="1" s="1"/>
  <c r="I81" i="1"/>
  <c r="K81" i="1" s="1"/>
  <c r="I92" i="1"/>
  <c r="K92" i="1" s="1"/>
  <c r="I106" i="1"/>
  <c r="K106" i="1" s="1"/>
  <c r="I129" i="1"/>
  <c r="K129" i="1" s="1"/>
  <c r="I183" i="1"/>
  <c r="K183" i="1" s="1"/>
  <c r="I298" i="1"/>
  <c r="K298" i="1" s="1"/>
  <c r="I91" i="1"/>
  <c r="K91" i="1" s="1"/>
  <c r="I111" i="1"/>
  <c r="K111" i="1" s="1"/>
  <c r="I123" i="1"/>
  <c r="K123" i="1" s="1"/>
  <c r="I146" i="1"/>
  <c r="K146" i="1" s="1"/>
  <c r="I195" i="1"/>
  <c r="K195" i="1" s="1"/>
  <c r="I218" i="1"/>
  <c r="K218" i="1" s="1"/>
  <c r="I262" i="1"/>
  <c r="K262" i="1" s="1"/>
  <c r="I290" i="1"/>
  <c r="K290" i="1" s="1"/>
  <c r="I180" i="1"/>
  <c r="K180" i="1" s="1"/>
  <c r="I192" i="1"/>
  <c r="K192" i="1" s="1"/>
  <c r="I212" i="1"/>
  <c r="K212" i="1" s="1"/>
  <c r="I223" i="1"/>
  <c r="K223" i="1" s="1"/>
  <c r="I237" i="1"/>
  <c r="K237" i="1" s="1"/>
  <c r="I254" i="1"/>
  <c r="K254" i="1" s="1"/>
  <c r="I287" i="1"/>
  <c r="K287" i="1" s="1"/>
  <c r="I249" i="1"/>
  <c r="K249" i="1" s="1"/>
  <c r="I257" i="1"/>
  <c r="K257" i="1" s="1"/>
  <c r="I265" i="1"/>
  <c r="K265" i="1" s="1"/>
  <c r="I273" i="1"/>
  <c r="K273" i="1" s="1"/>
  <c r="I281" i="1"/>
  <c r="K281" i="1" s="1"/>
  <c r="I289" i="1"/>
  <c r="K289" i="1" s="1"/>
  <c r="I297" i="1"/>
  <c r="K297" i="1" s="1"/>
  <c r="I305" i="1"/>
  <c r="K305" i="1" s="1"/>
  <c r="I264" i="1"/>
  <c r="K264" i="1" s="1"/>
  <c r="I276" i="1"/>
  <c r="K276" i="1" s="1"/>
  <c r="I296" i="1"/>
  <c r="K296" i="1" s="1"/>
  <c r="I308" i="1"/>
  <c r="K308" i="1" s="1"/>
  <c r="I37" i="1"/>
  <c r="K37" i="1" s="1"/>
  <c r="I61" i="1"/>
  <c r="K61" i="1" s="1"/>
  <c r="I20" i="1"/>
  <c r="K20" i="1" s="1"/>
  <c r="I75" i="1"/>
  <c r="K75" i="1" s="1"/>
  <c r="I125" i="1"/>
  <c r="K125" i="1" s="1"/>
  <c r="I19" i="1"/>
  <c r="K19" i="1" s="1"/>
  <c r="I63" i="1"/>
  <c r="K63" i="1" s="1"/>
  <c r="I109" i="1"/>
  <c r="K109" i="1" s="1"/>
  <c r="I134" i="1"/>
  <c r="K134" i="1" s="1"/>
  <c r="I243" i="1"/>
  <c r="K243" i="1" s="1"/>
  <c r="I71" i="1"/>
  <c r="K71" i="1" s="1"/>
  <c r="I275" i="1"/>
  <c r="K275" i="1" s="1"/>
  <c r="I59" i="1"/>
  <c r="K59" i="1" s="1"/>
  <c r="I27" i="1"/>
  <c r="K27" i="1" s="1"/>
  <c r="I35" i="1"/>
  <c r="K35" i="1" s="1"/>
  <c r="I67" i="1"/>
  <c r="K67" i="1" s="1"/>
  <c r="I104" i="1"/>
  <c r="K104" i="1" s="1"/>
  <c r="I152" i="1"/>
  <c r="K152" i="1" s="1"/>
  <c r="I54" i="1"/>
  <c r="K54" i="1" s="1"/>
  <c r="I66" i="1"/>
  <c r="K66" i="1" s="1"/>
  <c r="I89" i="1"/>
  <c r="K89" i="1" s="1"/>
  <c r="I236" i="1"/>
  <c r="K236" i="1" s="1"/>
  <c r="I306" i="1"/>
  <c r="K306" i="1" s="1"/>
  <c r="I14" i="1"/>
  <c r="K14" i="1" s="1"/>
  <c r="I22" i="1"/>
  <c r="K22" i="1" s="1"/>
  <c r="I143" i="1"/>
  <c r="K143" i="1" s="1"/>
  <c r="I154" i="1"/>
  <c r="K154" i="1" s="1"/>
  <c r="I198" i="1"/>
  <c r="K198" i="1" s="1"/>
  <c r="I84" i="1"/>
  <c r="K84" i="1" s="1"/>
  <c r="I121" i="1"/>
  <c r="K121" i="1" s="1"/>
  <c r="I60" i="1"/>
  <c r="K60" i="1" s="1"/>
  <c r="I72" i="1"/>
  <c r="K72" i="1" s="1"/>
  <c r="I108" i="1"/>
  <c r="K108" i="1" s="1"/>
  <c r="I155" i="1"/>
  <c r="K155" i="1" s="1"/>
  <c r="I164" i="1"/>
  <c r="K164" i="1" s="1"/>
  <c r="I215" i="1"/>
  <c r="K215" i="1" s="1"/>
  <c r="I240" i="1"/>
  <c r="K240" i="1" s="1"/>
  <c r="I83" i="1"/>
  <c r="K83" i="1" s="1"/>
  <c r="I103" i="1"/>
  <c r="K103" i="1" s="1"/>
  <c r="I115" i="1"/>
  <c r="K115" i="1" s="1"/>
  <c r="I135" i="1"/>
  <c r="K135" i="1" s="1"/>
  <c r="I151" i="1"/>
  <c r="K151" i="1" s="1"/>
  <c r="I162" i="1"/>
  <c r="K162" i="1" s="1"/>
  <c r="I186" i="1"/>
  <c r="K186" i="1" s="1"/>
  <c r="I210" i="1"/>
  <c r="K210" i="1" s="1"/>
  <c r="I219" i="1"/>
  <c r="K219" i="1" s="1"/>
  <c r="I266" i="1"/>
  <c r="K266" i="1" s="1"/>
  <c r="I227" i="1"/>
  <c r="K227" i="1" s="1"/>
  <c r="I241" i="1"/>
  <c r="K241" i="1" s="1"/>
  <c r="I250" i="1"/>
  <c r="K250" i="1" s="1"/>
  <c r="I263" i="1"/>
  <c r="K263" i="1" s="1"/>
  <c r="I291" i="1"/>
  <c r="K291" i="1" s="1"/>
  <c r="I184" i="1"/>
  <c r="K184" i="1" s="1"/>
  <c r="I204" i="1"/>
  <c r="K204" i="1" s="1"/>
  <c r="I216" i="1"/>
  <c r="K216" i="1" s="1"/>
  <c r="I239" i="1"/>
  <c r="K239" i="1" s="1"/>
  <c r="I256" i="1"/>
  <c r="K256" i="1" s="1"/>
  <c r="I268" i="1"/>
  <c r="K268" i="1" s="1"/>
  <c r="I288" i="1"/>
  <c r="K288" i="1" s="1"/>
  <c r="I300" i="1"/>
  <c r="K300" i="1" s="1"/>
  <c r="I90" i="1"/>
  <c r="K90" i="1" s="1"/>
  <c r="I122" i="1"/>
  <c r="K122" i="1" s="1"/>
  <c r="I159" i="1"/>
  <c r="K159" i="1" s="1"/>
  <c r="I170" i="1"/>
  <c r="K170" i="1" s="1"/>
  <c r="I190" i="1"/>
  <c r="K190" i="1" s="1"/>
  <c r="I279" i="1"/>
  <c r="K279" i="1" s="1"/>
  <c r="I160" i="1"/>
  <c r="K160" i="1" s="1"/>
  <c r="I179" i="1"/>
  <c r="K179" i="1" s="1"/>
  <c r="I202" i="1"/>
  <c r="K202" i="1" s="1"/>
  <c r="I211" i="1"/>
  <c r="K211" i="1" s="1"/>
  <c r="I137" i="1"/>
  <c r="K137" i="1" s="1"/>
  <c r="I145" i="1"/>
  <c r="K145" i="1" s="1"/>
  <c r="I153" i="1"/>
  <c r="K153" i="1" s="1"/>
  <c r="I161" i="1"/>
  <c r="K161" i="1" s="1"/>
  <c r="I169" i="1"/>
  <c r="K169" i="1" s="1"/>
  <c r="I177" i="1"/>
  <c r="K177" i="1" s="1"/>
  <c r="I185" i="1"/>
  <c r="K185" i="1" s="1"/>
  <c r="I193" i="1"/>
  <c r="K193" i="1" s="1"/>
  <c r="I201" i="1"/>
  <c r="K201" i="1" s="1"/>
  <c r="I209" i="1"/>
  <c r="K209" i="1" s="1"/>
  <c r="I217" i="1"/>
  <c r="K217" i="1" s="1"/>
  <c r="I225" i="1"/>
  <c r="K225" i="1" s="1"/>
  <c r="I244" i="1"/>
  <c r="K244" i="1" s="1"/>
  <c r="I259" i="1"/>
  <c r="K259" i="1" s="1"/>
  <c r="I294" i="1"/>
  <c r="K294" i="1" s="1"/>
  <c r="I255" i="1"/>
  <c r="K255" i="1" s="1"/>
  <c r="I282" i="1"/>
  <c r="K282" i="1" s="1"/>
  <c r="I226" i="1"/>
  <c r="K226" i="1" s="1"/>
  <c r="I234" i="1"/>
  <c r="K234" i="1" s="1"/>
  <c r="I245" i="1"/>
  <c r="K245" i="1" s="1"/>
  <c r="I253" i="1"/>
  <c r="K253" i="1" s="1"/>
  <c r="I261" i="1"/>
  <c r="K261" i="1" s="1"/>
  <c r="I269" i="1"/>
  <c r="K269" i="1" s="1"/>
  <c r="I277" i="1"/>
  <c r="K277" i="1" s="1"/>
  <c r="I285" i="1"/>
  <c r="K285" i="1" s="1"/>
  <c r="I293" i="1"/>
  <c r="K293" i="1" s="1"/>
  <c r="I301" i="1"/>
  <c r="K301" i="1" s="1"/>
  <c r="I309" i="1"/>
  <c r="K309" i="1" s="1"/>
  <c r="O8" i="1"/>
  <c r="L377" i="1" l="1"/>
  <c r="J378" i="1"/>
  <c r="H378" i="1"/>
  <c r="F378" i="1"/>
  <c r="K378" i="1"/>
  <c r="E378" i="1"/>
  <c r="I378" i="1"/>
  <c r="G378" i="1"/>
  <c r="G313" i="1"/>
  <c r="I313" i="1" s="1"/>
  <c r="K313" i="1" s="1"/>
  <c r="F314" i="1"/>
  <c r="L378" i="1" l="1"/>
  <c r="J379" i="1"/>
  <c r="H379" i="1"/>
  <c r="K379" i="1"/>
  <c r="E379" i="1"/>
  <c r="I379" i="1"/>
  <c r="F379" i="1"/>
  <c r="G379" i="1" s="1"/>
  <c r="F315" i="1"/>
  <c r="E315" i="1" s="1"/>
  <c r="H315" i="1" s="1"/>
  <c r="G314" i="1"/>
  <c r="E314" i="1"/>
  <c r="L379" i="1" l="1"/>
  <c r="J380" i="1"/>
  <c r="H380" i="1"/>
  <c r="I380" i="1"/>
  <c r="F380" i="1"/>
  <c r="G380" i="1" s="1"/>
  <c r="E380" i="1"/>
  <c r="K380" i="1"/>
  <c r="G315" i="1"/>
  <c r="I315" i="1" s="1"/>
  <c r="K315" i="1" s="1"/>
  <c r="F316" i="1"/>
  <c r="E316" i="1" s="1"/>
  <c r="H316" i="1" s="1"/>
  <c r="H314" i="1"/>
  <c r="I314" i="1"/>
  <c r="K314" i="1" s="1"/>
  <c r="L380" i="1" l="1"/>
  <c r="J381" i="1"/>
  <c r="H381" i="1"/>
  <c r="F381" i="1"/>
  <c r="G381" i="1" s="1"/>
  <c r="K381" i="1"/>
  <c r="I381" i="1"/>
  <c r="E381" i="1"/>
  <c r="G316" i="1"/>
  <c r="I316" i="1" s="1"/>
  <c r="K316" i="1" s="1"/>
  <c r="F317" i="1"/>
  <c r="L381" i="1" l="1"/>
  <c r="J382" i="1"/>
  <c r="H382" i="1"/>
  <c r="F382" i="1"/>
  <c r="G382" i="1" s="1"/>
  <c r="K382" i="1"/>
  <c r="E382" i="1"/>
  <c r="I382" i="1"/>
  <c r="F318" i="1"/>
  <c r="E318" i="1" s="1"/>
  <c r="H318" i="1" s="1"/>
  <c r="G317" i="1"/>
  <c r="E317" i="1"/>
  <c r="L382" i="1" l="1"/>
  <c r="J383" i="1"/>
  <c r="H383" i="1"/>
  <c r="K383" i="1"/>
  <c r="E383" i="1"/>
  <c r="I383" i="1"/>
  <c r="F383" i="1"/>
  <c r="G383" i="1" s="1"/>
  <c r="G318" i="1"/>
  <c r="I318" i="1" s="1"/>
  <c r="K318" i="1" s="1"/>
  <c r="H317" i="1"/>
  <c r="I317" i="1"/>
  <c r="K317" i="1" s="1"/>
  <c r="F319" i="1"/>
  <c r="G319" i="1" s="1"/>
  <c r="K319" i="1"/>
  <c r="L383" i="1" l="1"/>
  <c r="J384" i="1"/>
  <c r="H384" i="1"/>
  <c r="I384" i="1"/>
  <c r="K384" i="1"/>
  <c r="F384" i="1"/>
  <c r="E384" i="1"/>
  <c r="E319" i="1"/>
  <c r="F320" i="1"/>
  <c r="K320" i="1"/>
  <c r="L384" i="1" l="1"/>
  <c r="G384" i="1"/>
  <c r="J385" i="1"/>
  <c r="H385" i="1"/>
  <c r="F385" i="1"/>
  <c r="G385" i="1" s="1"/>
  <c r="E385" i="1"/>
  <c r="I385" i="1"/>
  <c r="K385" i="1"/>
  <c r="E320" i="1"/>
  <c r="H320" i="1" s="1"/>
  <c r="G320" i="1"/>
  <c r="K321" i="1"/>
  <c r="F321" i="1"/>
  <c r="G321" i="1" s="1"/>
  <c r="H319" i="1"/>
  <c r="I319" i="1"/>
  <c r="L385" i="1" l="1"/>
  <c r="J386" i="1"/>
  <c r="H386" i="1"/>
  <c r="F386" i="1"/>
  <c r="K386" i="1"/>
  <c r="E386" i="1"/>
  <c r="I386" i="1"/>
  <c r="G386" i="1"/>
  <c r="E321" i="1"/>
  <c r="H321" i="1" s="1"/>
  <c r="I320" i="1"/>
  <c r="K322" i="1"/>
  <c r="F322" i="1"/>
  <c r="L386" i="1" l="1"/>
  <c r="J387" i="1"/>
  <c r="H387" i="1"/>
  <c r="K387" i="1"/>
  <c r="E387" i="1"/>
  <c r="I387" i="1"/>
  <c r="F387" i="1"/>
  <c r="G387" i="1" s="1"/>
  <c r="I321" i="1"/>
  <c r="G322" i="1"/>
  <c r="E322" i="1"/>
  <c r="K323" i="1"/>
  <c r="F323" i="1"/>
  <c r="G323" i="1" s="1"/>
  <c r="L387" i="1" l="1"/>
  <c r="J388" i="1"/>
  <c r="H388" i="1"/>
  <c r="I388" i="1"/>
  <c r="F388" i="1"/>
  <c r="G388" i="1" s="1"/>
  <c r="E388" i="1"/>
  <c r="K388" i="1"/>
  <c r="H322" i="1"/>
  <c r="I322" i="1"/>
  <c r="E323" i="1"/>
  <c r="F324" i="1"/>
  <c r="K324" i="1"/>
  <c r="L388" i="1" l="1"/>
  <c r="J389" i="1"/>
  <c r="H389" i="1"/>
  <c r="F389" i="1"/>
  <c r="G389" i="1" s="1"/>
  <c r="K389" i="1"/>
  <c r="I389" i="1"/>
  <c r="E389" i="1"/>
  <c r="H323" i="1"/>
  <c r="I323" i="1"/>
  <c r="F325" i="1"/>
  <c r="K325" i="1"/>
  <c r="G324" i="1"/>
  <c r="E324" i="1"/>
  <c r="L389" i="1" l="1"/>
  <c r="J390" i="1"/>
  <c r="H390" i="1"/>
  <c r="F390" i="1"/>
  <c r="K390" i="1"/>
  <c r="E390" i="1"/>
  <c r="I390" i="1"/>
  <c r="G390" i="1"/>
  <c r="H324" i="1"/>
  <c r="I324" i="1"/>
  <c r="K326" i="1"/>
  <c r="F326" i="1"/>
  <c r="G325" i="1"/>
  <c r="E325" i="1"/>
  <c r="L390" i="1" l="1"/>
  <c r="J391" i="1"/>
  <c r="H391" i="1"/>
  <c r="K391" i="1"/>
  <c r="E391" i="1"/>
  <c r="I391" i="1"/>
  <c r="F391" i="1"/>
  <c r="G391" i="1" s="1"/>
  <c r="H325" i="1"/>
  <c r="I325" i="1"/>
  <c r="K327" i="1"/>
  <c r="F327" i="1"/>
  <c r="E327" i="1" s="1"/>
  <c r="H327" i="1" s="1"/>
  <c r="G326" i="1"/>
  <c r="E326" i="1"/>
  <c r="L391" i="1" l="1"/>
  <c r="J392" i="1"/>
  <c r="H392" i="1"/>
  <c r="I392" i="1"/>
  <c r="K392" i="1"/>
  <c r="E392" i="1"/>
  <c r="F392" i="1"/>
  <c r="G392" i="1" s="1"/>
  <c r="G327" i="1"/>
  <c r="I327" i="1" s="1"/>
  <c r="H326" i="1"/>
  <c r="I326" i="1"/>
  <c r="F328" i="1"/>
  <c r="E328" i="1" s="1"/>
  <c r="K328" i="1"/>
  <c r="L392" i="1" l="1"/>
  <c r="J393" i="1"/>
  <c r="H393" i="1"/>
  <c r="F393" i="1"/>
  <c r="G393" i="1" s="1"/>
  <c r="E393" i="1"/>
  <c r="L393" i="1" s="1"/>
  <c r="K393" i="1"/>
  <c r="I393" i="1"/>
  <c r="G328" i="1"/>
  <c r="I328" i="1" s="1"/>
  <c r="H328" i="1"/>
  <c r="K329" i="1"/>
  <c r="F329" i="1"/>
  <c r="G329" i="1" s="1"/>
  <c r="J394" i="1" l="1"/>
  <c r="H394" i="1"/>
  <c r="F394" i="1"/>
  <c r="G394" i="1" s="1"/>
  <c r="K394" i="1"/>
  <c r="E394" i="1"/>
  <c r="I394" i="1"/>
  <c r="E329" i="1"/>
  <c r="K330" i="1"/>
  <c r="F330" i="1"/>
  <c r="L394" i="1" l="1"/>
  <c r="J395" i="1"/>
  <c r="H395" i="1"/>
  <c r="K395" i="1"/>
  <c r="E395" i="1"/>
  <c r="I395" i="1"/>
  <c r="F395" i="1"/>
  <c r="G395" i="1" s="1"/>
  <c r="E330" i="1"/>
  <c r="H330" i="1" s="1"/>
  <c r="G330" i="1"/>
  <c r="K331" i="1"/>
  <c r="F331" i="1"/>
  <c r="E331" i="1" s="1"/>
  <c r="H331" i="1" s="1"/>
  <c r="H329" i="1"/>
  <c r="I329" i="1"/>
  <c r="L395" i="1" l="1"/>
  <c r="J396" i="1"/>
  <c r="H396" i="1"/>
  <c r="I396" i="1"/>
  <c r="F396" i="1"/>
  <c r="G396" i="1" s="1"/>
  <c r="E396" i="1"/>
  <c r="K396" i="1"/>
  <c r="I330" i="1"/>
  <c r="G331" i="1"/>
  <c r="I331" i="1" s="1"/>
  <c r="K332" i="1"/>
  <c r="F332" i="1"/>
  <c r="E332" i="1" s="1"/>
  <c r="H332" i="1" s="1"/>
  <c r="L396" i="1" l="1"/>
  <c r="J397" i="1"/>
  <c r="H397" i="1"/>
  <c r="F397" i="1"/>
  <c r="G397" i="1" s="1"/>
  <c r="K397" i="1"/>
  <c r="I397" i="1"/>
  <c r="E397" i="1"/>
  <c r="G332" i="1"/>
  <c r="I332" i="1" s="1"/>
  <c r="K333" i="1"/>
  <c r="F333" i="1"/>
  <c r="G333" i="1" s="1"/>
  <c r="L397" i="1" l="1"/>
  <c r="J398" i="1"/>
  <c r="H398" i="1"/>
  <c r="F398" i="1"/>
  <c r="G398" i="1" s="1"/>
  <c r="K398" i="1"/>
  <c r="E398" i="1"/>
  <c r="I398" i="1"/>
  <c r="F334" i="1"/>
  <c r="G334" i="1" s="1"/>
  <c r="K334" i="1"/>
  <c r="E333" i="1"/>
  <c r="L398" i="1" l="1"/>
  <c r="J399" i="1"/>
  <c r="H399" i="1"/>
  <c r="K399" i="1"/>
  <c r="E399" i="1"/>
  <c r="I399" i="1"/>
  <c r="F399" i="1"/>
  <c r="G399" i="1" s="1"/>
  <c r="E334" i="1"/>
  <c r="H334" i="1" s="1"/>
  <c r="F335" i="1"/>
  <c r="K335" i="1"/>
  <c r="I333" i="1"/>
  <c r="H333" i="1"/>
  <c r="L399" i="1" l="1"/>
  <c r="J400" i="1"/>
  <c r="H400" i="1"/>
  <c r="I400" i="1"/>
  <c r="K400" i="1"/>
  <c r="F400" i="1"/>
  <c r="G400" i="1" s="1"/>
  <c r="E400" i="1"/>
  <c r="L400" i="1" s="1"/>
  <c r="I334" i="1"/>
  <c r="K336" i="1"/>
  <c r="F336" i="1"/>
  <c r="E336" i="1" s="1"/>
  <c r="H336" i="1" s="1"/>
  <c r="E335" i="1"/>
  <c r="H335" i="1" s="1"/>
  <c r="G335" i="1"/>
  <c r="J401" i="1" l="1"/>
  <c r="H401" i="1"/>
  <c r="F401" i="1"/>
  <c r="G401" i="1" s="1"/>
  <c r="E401" i="1"/>
  <c r="I401" i="1"/>
  <c r="K401" i="1"/>
  <c r="I335" i="1"/>
  <c r="G336" i="1"/>
  <c r="I336" i="1" s="1"/>
  <c r="K337" i="1"/>
  <c r="F337" i="1"/>
  <c r="L401" i="1" l="1"/>
  <c r="J402" i="1"/>
  <c r="H402" i="1"/>
  <c r="F402" i="1"/>
  <c r="K402" i="1"/>
  <c r="E402" i="1"/>
  <c r="I402" i="1"/>
  <c r="G402" i="1"/>
  <c r="K338" i="1"/>
  <c r="F338" i="1"/>
  <c r="G338" i="1" s="1"/>
  <c r="E337" i="1"/>
  <c r="H337" i="1" s="1"/>
  <c r="G337" i="1"/>
  <c r="L402" i="1" l="1"/>
  <c r="J403" i="1"/>
  <c r="H403" i="1"/>
  <c r="K403" i="1"/>
  <c r="E403" i="1"/>
  <c r="I403" i="1"/>
  <c r="F403" i="1"/>
  <c r="G403" i="1" s="1"/>
  <c r="I337" i="1"/>
  <c r="E338" i="1"/>
  <c r="H338" i="1" s="1"/>
  <c r="K339" i="1"/>
  <c r="F339" i="1"/>
  <c r="E339" i="1" s="1"/>
  <c r="L403" i="1" l="1"/>
  <c r="J404" i="1"/>
  <c r="H404" i="1"/>
  <c r="I404" i="1"/>
  <c r="F404" i="1"/>
  <c r="G404" i="1" s="1"/>
  <c r="E404" i="1"/>
  <c r="L404" i="1" s="1"/>
  <c r="K404" i="1"/>
  <c r="I338" i="1"/>
  <c r="G339" i="1"/>
  <c r="I339" i="1" s="1"/>
  <c r="H339" i="1"/>
  <c r="J405" i="1" l="1"/>
  <c r="H405" i="1"/>
  <c r="G405" i="1"/>
  <c r="F405" i="1"/>
  <c r="K405" i="1"/>
  <c r="I405" i="1"/>
  <c r="E405" i="1"/>
  <c r="L405" i="1" s="1"/>
  <c r="J406" i="1" l="1"/>
  <c r="H406" i="1"/>
  <c r="F406" i="1"/>
  <c r="G406" i="1" s="1"/>
  <c r="K406" i="1"/>
  <c r="E406" i="1"/>
  <c r="I406" i="1"/>
  <c r="L406" i="1" l="1"/>
  <c r="J407" i="1"/>
  <c r="H407" i="1"/>
  <c r="K407" i="1"/>
  <c r="E407" i="1"/>
  <c r="I407" i="1"/>
  <c r="F407" i="1"/>
  <c r="G407" i="1" s="1"/>
  <c r="L407" i="1" l="1"/>
  <c r="J408" i="1"/>
  <c r="H408" i="1"/>
  <c r="I408" i="1"/>
  <c r="K408" i="1"/>
  <c r="E408" i="1"/>
  <c r="F408" i="1"/>
  <c r="G408" i="1" s="1"/>
  <c r="L408" i="1" l="1"/>
  <c r="J409" i="1"/>
  <c r="H409" i="1"/>
  <c r="F409" i="1"/>
  <c r="G409" i="1" s="1"/>
  <c r="E409" i="1"/>
  <c r="K409" i="1"/>
  <c r="I409" i="1"/>
  <c r="L409" i="1" l="1"/>
  <c r="J410" i="1"/>
  <c r="H410" i="1"/>
  <c r="F410" i="1"/>
  <c r="G410" i="1" s="1"/>
  <c r="K410" i="1"/>
  <c r="E410" i="1"/>
  <c r="I410" i="1"/>
  <c r="L410" i="1" l="1"/>
  <c r="J411" i="1"/>
  <c r="H411" i="1"/>
  <c r="K411" i="1"/>
  <c r="E411" i="1"/>
  <c r="I411" i="1"/>
  <c r="F411" i="1"/>
  <c r="L411" i="1" l="1"/>
  <c r="J412" i="1"/>
  <c r="H412" i="1"/>
  <c r="I412" i="1"/>
  <c r="F412" i="1"/>
  <c r="G412" i="1" s="1"/>
  <c r="E412" i="1"/>
  <c r="L412" i="1" s="1"/>
  <c r="K412" i="1"/>
  <c r="G411" i="1"/>
  <c r="J413" i="1" l="1"/>
  <c r="H413" i="1"/>
  <c r="F413" i="1"/>
  <c r="G413" i="1" s="1"/>
  <c r="K413" i="1"/>
  <c r="I413" i="1"/>
  <c r="E413" i="1"/>
  <c r="L413" i="1" l="1"/>
  <c r="J414" i="1"/>
  <c r="H414" i="1"/>
  <c r="F414" i="1"/>
  <c r="G414" i="1" s="1"/>
  <c r="K414" i="1"/>
  <c r="E414" i="1"/>
  <c r="I414" i="1"/>
  <c r="L414" i="1" l="1"/>
  <c r="J415" i="1"/>
  <c r="H415" i="1"/>
  <c r="K415" i="1"/>
  <c r="E415" i="1"/>
  <c r="I415" i="1"/>
  <c r="F415" i="1"/>
  <c r="G415" i="1" s="1"/>
  <c r="L415" i="1" l="1"/>
  <c r="J416" i="1"/>
  <c r="H416" i="1"/>
  <c r="I416" i="1"/>
  <c r="K416" i="1"/>
  <c r="F416" i="1"/>
  <c r="G416" i="1" s="1"/>
  <c r="E416" i="1"/>
  <c r="L416" i="1" l="1"/>
  <c r="J417" i="1"/>
  <c r="H417" i="1"/>
  <c r="F417" i="1"/>
  <c r="G417" i="1" s="1"/>
  <c r="E417" i="1"/>
  <c r="I417" i="1"/>
  <c r="K417" i="1"/>
  <c r="L417" i="1" l="1"/>
  <c r="J418" i="1"/>
  <c r="H418" i="1"/>
  <c r="F418" i="1"/>
  <c r="G418" i="1" s="1"/>
  <c r="K418" i="1"/>
  <c r="E418" i="1"/>
  <c r="I418" i="1"/>
  <c r="L418" i="1" l="1"/>
  <c r="J419" i="1"/>
  <c r="H419" i="1"/>
  <c r="K419" i="1"/>
  <c r="E419" i="1"/>
  <c r="I419" i="1"/>
  <c r="F419" i="1"/>
  <c r="G419" i="1" s="1"/>
  <c r="L419" i="1" l="1"/>
  <c r="J420" i="1"/>
  <c r="H420" i="1"/>
  <c r="I420" i="1"/>
  <c r="F420" i="1"/>
  <c r="G420" i="1" s="1"/>
  <c r="E420" i="1"/>
  <c r="L420" i="1" s="1"/>
  <c r="K420" i="1"/>
  <c r="J421" i="1" l="1"/>
  <c r="H421" i="1"/>
  <c r="F421" i="1"/>
  <c r="G421" i="1" s="1"/>
  <c r="K421" i="1"/>
  <c r="I421" i="1"/>
  <c r="E421" i="1"/>
  <c r="L421" i="1" l="1"/>
  <c r="J422" i="1"/>
  <c r="H422" i="1"/>
  <c r="F422" i="1"/>
  <c r="K422" i="1"/>
  <c r="E422" i="1"/>
  <c r="I422" i="1"/>
  <c r="G422" i="1"/>
  <c r="L422" i="1" l="1"/>
  <c r="J423" i="1"/>
  <c r="H423" i="1"/>
  <c r="K423" i="1"/>
  <c r="E423" i="1"/>
  <c r="I423" i="1"/>
  <c r="F423" i="1"/>
  <c r="G423" i="1" s="1"/>
  <c r="L423" i="1" l="1"/>
  <c r="J424" i="1"/>
  <c r="H424" i="1"/>
  <c r="I424" i="1"/>
  <c r="K424" i="1"/>
  <c r="E424" i="1"/>
  <c r="F424" i="1"/>
  <c r="G424" i="1" s="1"/>
  <c r="L424" i="1" l="1"/>
  <c r="J425" i="1"/>
  <c r="H425" i="1"/>
  <c r="F425" i="1"/>
  <c r="G425" i="1" s="1"/>
  <c r="E425" i="1"/>
  <c r="K425" i="1"/>
  <c r="I425" i="1"/>
  <c r="L425" i="1" l="1"/>
  <c r="J426" i="1"/>
  <c r="H426" i="1"/>
  <c r="F426" i="1"/>
  <c r="K426" i="1"/>
  <c r="E426" i="1"/>
  <c r="I426" i="1"/>
  <c r="G426" i="1"/>
  <c r="L426" i="1" l="1"/>
  <c r="J427" i="1"/>
  <c r="H427" i="1"/>
  <c r="K427" i="1"/>
  <c r="E427" i="1"/>
  <c r="I427" i="1"/>
  <c r="F427" i="1"/>
  <c r="G427" i="1" s="1"/>
  <c r="L427" i="1" l="1"/>
  <c r="J428" i="1"/>
  <c r="H428" i="1"/>
  <c r="I428" i="1"/>
  <c r="F428" i="1"/>
  <c r="G428" i="1" s="1"/>
  <c r="E428" i="1"/>
  <c r="L428" i="1" s="1"/>
  <c r="K428" i="1"/>
  <c r="J429" i="1" l="1"/>
  <c r="H429" i="1"/>
  <c r="F429" i="1"/>
  <c r="G429" i="1" s="1"/>
  <c r="K429" i="1"/>
  <c r="I429" i="1"/>
  <c r="E429" i="1"/>
  <c r="L429" i="1" l="1"/>
  <c r="J430" i="1"/>
  <c r="H430" i="1"/>
  <c r="F430" i="1"/>
  <c r="G430" i="1" s="1"/>
  <c r="K430" i="1"/>
  <c r="E430" i="1"/>
  <c r="I430" i="1"/>
  <c r="L430" i="1" l="1"/>
  <c r="J431" i="1"/>
  <c r="H431" i="1"/>
  <c r="K431" i="1"/>
  <c r="E431" i="1"/>
  <c r="I431" i="1"/>
  <c r="F431" i="1"/>
  <c r="G431" i="1" s="1"/>
  <c r="L431" i="1" l="1"/>
  <c r="J432" i="1"/>
  <c r="H432" i="1"/>
  <c r="I432" i="1"/>
  <c r="K432" i="1"/>
  <c r="F432" i="1"/>
  <c r="E432" i="1"/>
  <c r="L432" i="1" l="1"/>
  <c r="G432" i="1"/>
  <c r="J433" i="1"/>
  <c r="H433" i="1"/>
  <c r="F433" i="1"/>
  <c r="G433" i="1" s="1"/>
  <c r="E433" i="1"/>
  <c r="L433" i="1" s="1"/>
  <c r="I433" i="1"/>
  <c r="K433" i="1"/>
  <c r="J434" i="1" l="1"/>
  <c r="H434" i="1"/>
  <c r="F434" i="1"/>
  <c r="G434" i="1" s="1"/>
  <c r="K434" i="1"/>
  <c r="E434" i="1"/>
  <c r="I434" i="1"/>
  <c r="L434" i="1" l="1"/>
  <c r="J435" i="1"/>
  <c r="H435" i="1"/>
  <c r="K435" i="1"/>
  <c r="E435" i="1"/>
  <c r="I435" i="1"/>
  <c r="F435" i="1"/>
  <c r="G435" i="1" s="1"/>
  <c r="L435" i="1" l="1"/>
  <c r="J436" i="1"/>
  <c r="H436" i="1"/>
  <c r="I436" i="1"/>
  <c r="F436" i="1"/>
  <c r="G436" i="1" s="1"/>
  <c r="E436" i="1"/>
  <c r="L436" i="1" s="1"/>
  <c r="K436" i="1"/>
  <c r="J437" i="1" l="1"/>
  <c r="H437" i="1"/>
  <c r="F437" i="1"/>
  <c r="G437" i="1" s="1"/>
  <c r="K437" i="1"/>
  <c r="I437" i="1"/>
  <c r="E437" i="1"/>
  <c r="L437" i="1" l="1"/>
  <c r="J438" i="1"/>
  <c r="H438" i="1"/>
  <c r="F438" i="1"/>
  <c r="G438" i="1" s="1"/>
  <c r="K438" i="1"/>
  <c r="E438" i="1"/>
  <c r="I438" i="1"/>
  <c r="L438" i="1" l="1"/>
  <c r="J439" i="1"/>
  <c r="H439" i="1"/>
  <c r="K439" i="1"/>
  <c r="E439" i="1"/>
  <c r="I439" i="1"/>
  <c r="F439" i="1"/>
  <c r="G439" i="1" s="1"/>
  <c r="L439" i="1" l="1"/>
  <c r="J440" i="1"/>
  <c r="H440" i="1"/>
  <c r="I440" i="1"/>
  <c r="G440" i="1"/>
  <c r="K440" i="1"/>
  <c r="F440" i="1"/>
  <c r="E440" i="1"/>
  <c r="L440" i="1" l="1"/>
  <c r="J441" i="1"/>
  <c r="H441" i="1"/>
  <c r="F441" i="1"/>
  <c r="G441" i="1" s="1"/>
  <c r="E441" i="1"/>
  <c r="K441" i="1"/>
  <c r="I441" i="1"/>
  <c r="L441" i="1" l="1"/>
  <c r="J442" i="1"/>
  <c r="H442" i="1"/>
  <c r="F442" i="1"/>
  <c r="K442" i="1"/>
  <c r="E442" i="1"/>
  <c r="I442" i="1"/>
  <c r="G442" i="1"/>
  <c r="L442" i="1" l="1"/>
  <c r="J443" i="1"/>
  <c r="H443" i="1"/>
  <c r="K443" i="1"/>
  <c r="E443" i="1"/>
  <c r="I443" i="1"/>
  <c r="F443" i="1"/>
  <c r="G443" i="1" s="1"/>
  <c r="L443" i="1" l="1"/>
  <c r="J444" i="1"/>
  <c r="H444" i="1"/>
  <c r="I444" i="1"/>
  <c r="F444" i="1"/>
  <c r="G444" i="1" s="1"/>
  <c r="E444" i="1"/>
  <c r="L444" i="1" s="1"/>
  <c r="K444" i="1"/>
  <c r="J445" i="1" l="1"/>
  <c r="H445" i="1"/>
  <c r="F445" i="1"/>
  <c r="G445" i="1" s="1"/>
  <c r="K445" i="1"/>
  <c r="I445" i="1"/>
  <c r="E445" i="1"/>
  <c r="L445" i="1" l="1"/>
  <c r="J446" i="1"/>
  <c r="H446" i="1"/>
  <c r="F446" i="1"/>
  <c r="G446" i="1" s="1"/>
  <c r="K446" i="1"/>
  <c r="E446" i="1"/>
  <c r="I446" i="1"/>
  <c r="L446" i="1" l="1"/>
  <c r="J447" i="1"/>
  <c r="H447" i="1"/>
  <c r="K447" i="1"/>
  <c r="E447" i="1"/>
  <c r="I447" i="1"/>
  <c r="F447" i="1"/>
  <c r="G447" i="1" s="1"/>
  <c r="L447" i="1" l="1"/>
  <c r="J448" i="1"/>
  <c r="H448" i="1"/>
  <c r="I448" i="1"/>
  <c r="K448" i="1"/>
  <c r="F448" i="1"/>
  <c r="G448" i="1" s="1"/>
  <c r="E448" i="1"/>
  <c r="L448" i="1" l="1"/>
  <c r="J449" i="1"/>
  <c r="H449" i="1"/>
  <c r="F449" i="1"/>
  <c r="G449" i="1" s="1"/>
  <c r="E449" i="1"/>
  <c r="K449" i="1"/>
  <c r="I449" i="1"/>
  <c r="L449" i="1" l="1"/>
  <c r="J450" i="1"/>
  <c r="H450" i="1"/>
  <c r="F450" i="1"/>
  <c r="G450" i="1" s="1"/>
  <c r="K450" i="1"/>
  <c r="E450" i="1"/>
  <c r="I450" i="1"/>
  <c r="L450" i="1" l="1"/>
  <c r="J451" i="1"/>
  <c r="H451" i="1"/>
  <c r="K451" i="1"/>
  <c r="E451" i="1"/>
  <c r="I451" i="1"/>
  <c r="F451" i="1"/>
  <c r="G451" i="1" s="1"/>
  <c r="L451" i="1" l="1"/>
  <c r="J452" i="1"/>
  <c r="H452" i="1"/>
  <c r="I452" i="1"/>
  <c r="F452" i="1"/>
  <c r="G452" i="1" s="1"/>
  <c r="E452" i="1"/>
  <c r="L452" i="1" s="1"/>
  <c r="K452" i="1"/>
  <c r="J453" i="1" l="1"/>
  <c r="H453" i="1"/>
  <c r="F453" i="1"/>
  <c r="G453" i="1" s="1"/>
  <c r="K453" i="1"/>
  <c r="I453" i="1"/>
  <c r="E453" i="1"/>
  <c r="L453" i="1" l="1"/>
  <c r="J454" i="1"/>
  <c r="H454" i="1"/>
  <c r="F454" i="1"/>
  <c r="K454" i="1"/>
  <c r="E454" i="1"/>
  <c r="I454" i="1"/>
  <c r="G454" i="1"/>
  <c r="L454" i="1" l="1"/>
  <c r="J455" i="1"/>
  <c r="H455" i="1"/>
  <c r="K455" i="1"/>
  <c r="E455" i="1"/>
  <c r="I455" i="1"/>
  <c r="F455" i="1"/>
  <c r="G455" i="1" s="1"/>
  <c r="L455" i="1" l="1"/>
  <c r="J456" i="1"/>
  <c r="H456" i="1"/>
  <c r="I456" i="1"/>
  <c r="K456" i="1"/>
  <c r="F456" i="1"/>
  <c r="G456" i="1" s="1"/>
  <c r="E456" i="1"/>
  <c r="L456" i="1" l="1"/>
  <c r="J457" i="1"/>
  <c r="H457" i="1"/>
  <c r="F457" i="1"/>
  <c r="G457" i="1" s="1"/>
  <c r="E457" i="1"/>
  <c r="K457" i="1"/>
  <c r="I457" i="1"/>
  <c r="L457" i="1" l="1"/>
  <c r="J458" i="1"/>
  <c r="H458" i="1"/>
  <c r="F458" i="1"/>
  <c r="G458" i="1" s="1"/>
  <c r="K458" i="1"/>
  <c r="E458" i="1"/>
  <c r="I458" i="1"/>
  <c r="L458" i="1" l="1"/>
  <c r="J459" i="1"/>
  <c r="H459" i="1"/>
  <c r="K459" i="1"/>
  <c r="E459" i="1"/>
  <c r="I459" i="1"/>
  <c r="F459" i="1"/>
  <c r="G459" i="1" s="1"/>
  <c r="L459" i="1" l="1"/>
  <c r="J460" i="1"/>
  <c r="H460" i="1"/>
  <c r="I460" i="1"/>
  <c r="F460" i="1"/>
  <c r="G460" i="1" s="1"/>
  <c r="E460" i="1"/>
  <c r="K460" i="1"/>
  <c r="L460" i="1" l="1"/>
  <c r="J461" i="1"/>
  <c r="H461" i="1"/>
  <c r="F461" i="1"/>
  <c r="G461" i="1" s="1"/>
  <c r="K461" i="1"/>
  <c r="I461" i="1"/>
  <c r="E461" i="1"/>
  <c r="L461" i="1" l="1"/>
  <c r="J462" i="1"/>
  <c r="H462" i="1"/>
  <c r="F462" i="1"/>
  <c r="K462" i="1"/>
  <c r="E462" i="1"/>
  <c r="L462" i="1" s="1"/>
  <c r="I462" i="1"/>
  <c r="G462" i="1"/>
  <c r="J463" i="1" l="1"/>
  <c r="H463" i="1"/>
  <c r="K463" i="1"/>
  <c r="E463" i="1"/>
  <c r="I463" i="1"/>
  <c r="F463" i="1"/>
  <c r="G463" i="1" s="1"/>
  <c r="L463" i="1" l="1"/>
  <c r="J464" i="1"/>
  <c r="H464" i="1"/>
  <c r="I464" i="1"/>
  <c r="K464" i="1"/>
  <c r="F464" i="1"/>
  <c r="G464" i="1" s="1"/>
  <c r="E464" i="1"/>
  <c r="L464" i="1" s="1"/>
  <c r="J465" i="1" l="1"/>
  <c r="H465" i="1"/>
  <c r="F465" i="1"/>
  <c r="G465" i="1" s="1"/>
  <c r="E465" i="1"/>
  <c r="K465" i="1"/>
  <c r="I465" i="1"/>
  <c r="L465" i="1" l="1"/>
  <c r="J466" i="1"/>
  <c r="H466" i="1"/>
  <c r="F466" i="1"/>
  <c r="K466" i="1"/>
  <c r="E466" i="1"/>
  <c r="I466" i="1"/>
  <c r="G466" i="1"/>
  <c r="L466" i="1" l="1"/>
  <c r="J467" i="1"/>
  <c r="H467" i="1"/>
  <c r="K467" i="1"/>
  <c r="E467" i="1"/>
  <c r="I467" i="1"/>
  <c r="F467" i="1"/>
  <c r="G467" i="1" s="1"/>
  <c r="L467" i="1" l="1"/>
  <c r="J468" i="1"/>
  <c r="H468" i="1"/>
  <c r="I468" i="1"/>
  <c r="F468" i="1"/>
  <c r="G468" i="1" s="1"/>
  <c r="E468" i="1"/>
  <c r="L468" i="1" s="1"/>
  <c r="K468" i="1"/>
  <c r="J469" i="1" l="1"/>
  <c r="H469" i="1"/>
  <c r="F469" i="1"/>
  <c r="G469" i="1" s="1"/>
  <c r="K469" i="1"/>
  <c r="I469" i="1"/>
  <c r="E469" i="1"/>
  <c r="L469" i="1" l="1"/>
  <c r="J470" i="1"/>
  <c r="H470" i="1"/>
  <c r="F470" i="1"/>
  <c r="G470" i="1" s="1"/>
  <c r="K470" i="1"/>
  <c r="E470" i="1"/>
  <c r="I470" i="1"/>
  <c r="L470" i="1" l="1"/>
  <c r="J471" i="1"/>
  <c r="H471" i="1"/>
  <c r="K471" i="1"/>
  <c r="E471" i="1"/>
  <c r="I471" i="1"/>
  <c r="F471" i="1"/>
  <c r="G471" i="1" s="1"/>
  <c r="L471" i="1" l="1"/>
  <c r="J472" i="1"/>
  <c r="H472" i="1"/>
  <c r="I472" i="1"/>
  <c r="K472" i="1"/>
  <c r="F472" i="1"/>
  <c r="E472" i="1"/>
  <c r="L472" i="1" l="1"/>
  <c r="G472" i="1"/>
  <c r="J473" i="1"/>
  <c r="H473" i="1"/>
  <c r="F473" i="1"/>
  <c r="G473" i="1" s="1"/>
  <c r="E473" i="1"/>
  <c r="K473" i="1"/>
  <c r="I473" i="1"/>
  <c r="L473" i="1" l="1"/>
  <c r="J474" i="1"/>
  <c r="H474" i="1"/>
  <c r="F474" i="1"/>
  <c r="I474" i="1"/>
  <c r="K474" i="1"/>
  <c r="E474" i="1"/>
  <c r="G474" i="1"/>
  <c r="L474" i="1" l="1"/>
  <c r="J475" i="1"/>
  <c r="H475" i="1"/>
  <c r="K475" i="1"/>
  <c r="E475" i="1"/>
  <c r="I475" i="1"/>
  <c r="F475" i="1"/>
  <c r="G475" i="1" s="1"/>
  <c r="L475" i="1" l="1"/>
  <c r="J476" i="1"/>
  <c r="H476" i="1"/>
  <c r="I476" i="1"/>
  <c r="F476" i="1"/>
  <c r="G476" i="1"/>
  <c r="K476" i="1"/>
  <c r="E476" i="1"/>
  <c r="L476" i="1" l="1"/>
  <c r="J477" i="1"/>
  <c r="H477" i="1"/>
  <c r="K477" i="1"/>
  <c r="F477" i="1"/>
  <c r="G477" i="1" s="1"/>
  <c r="E477" i="1"/>
  <c r="L477" i="1" s="1"/>
  <c r="I477" i="1"/>
  <c r="J478" i="1" l="1"/>
  <c r="H478" i="1"/>
  <c r="F478" i="1"/>
  <c r="G478" i="1" s="1"/>
  <c r="K478" i="1"/>
  <c r="E478" i="1"/>
  <c r="I478" i="1"/>
  <c r="L478" i="1" l="1"/>
  <c r="J479" i="1"/>
  <c r="H479" i="1"/>
  <c r="K479" i="1"/>
  <c r="E479" i="1"/>
  <c r="I479" i="1"/>
  <c r="F479" i="1"/>
  <c r="G479" i="1" s="1"/>
  <c r="L479" i="1" l="1"/>
  <c r="J480" i="1"/>
  <c r="H480" i="1"/>
  <c r="I480" i="1"/>
  <c r="F480" i="1"/>
  <c r="K480" i="1"/>
  <c r="E480" i="1"/>
  <c r="L480" i="1" l="1"/>
  <c r="G480" i="1"/>
  <c r="J481" i="1"/>
  <c r="H481" i="1"/>
  <c r="E481" i="1"/>
  <c r="F481" i="1"/>
  <c r="G481" i="1" s="1"/>
  <c r="K481" i="1"/>
  <c r="I481" i="1"/>
  <c r="L481" i="1" l="1"/>
  <c r="J482" i="1"/>
  <c r="H482" i="1"/>
  <c r="F482" i="1"/>
  <c r="I482" i="1"/>
  <c r="K482" i="1"/>
  <c r="E482" i="1"/>
  <c r="L482" i="1" s="1"/>
  <c r="G482" i="1"/>
  <c r="J483" i="1" l="1"/>
  <c r="H483" i="1"/>
  <c r="K483" i="1"/>
  <c r="E483" i="1"/>
  <c r="I483" i="1"/>
  <c r="F483" i="1"/>
  <c r="G483" i="1" s="1"/>
  <c r="L483" i="1" l="1"/>
  <c r="J484" i="1"/>
  <c r="H484" i="1"/>
  <c r="I484" i="1"/>
  <c r="F484" i="1"/>
  <c r="G484" i="1" s="1"/>
  <c r="K484" i="1"/>
  <c r="E484" i="1"/>
  <c r="L484" i="1" l="1"/>
  <c r="J485" i="1"/>
  <c r="H485" i="1"/>
  <c r="K485" i="1"/>
  <c r="F485" i="1"/>
  <c r="G485" i="1" s="1"/>
  <c r="E485" i="1"/>
  <c r="L485" i="1" s="1"/>
  <c r="I485" i="1"/>
  <c r="J486" i="1" l="1"/>
  <c r="H486" i="1"/>
  <c r="F486" i="1"/>
  <c r="G486" i="1" s="1"/>
  <c r="K486" i="1"/>
  <c r="E486" i="1"/>
  <c r="I486" i="1"/>
  <c r="L486" i="1" l="1"/>
  <c r="J487" i="1"/>
  <c r="H487" i="1"/>
  <c r="K487" i="1"/>
  <c r="E487" i="1"/>
  <c r="I487" i="1"/>
  <c r="F487" i="1"/>
  <c r="G487" i="1" s="1"/>
  <c r="L487" i="1" l="1"/>
  <c r="J488" i="1"/>
  <c r="H488" i="1"/>
  <c r="I488" i="1"/>
  <c r="F488" i="1"/>
  <c r="G488" i="1" s="1"/>
  <c r="E488" i="1"/>
  <c r="K488" i="1"/>
  <c r="L488" i="1" l="1"/>
  <c r="J489" i="1"/>
  <c r="H489" i="1"/>
  <c r="K489" i="1"/>
  <c r="F489" i="1"/>
  <c r="G489" i="1" s="1"/>
  <c r="E489" i="1"/>
  <c r="L489" i="1" s="1"/>
  <c r="I489" i="1"/>
  <c r="J490" i="1" l="1"/>
  <c r="H490" i="1"/>
  <c r="F490" i="1"/>
  <c r="G490" i="1" s="1"/>
  <c r="K490" i="1"/>
  <c r="E490" i="1"/>
  <c r="I490" i="1"/>
  <c r="L490" i="1" l="1"/>
  <c r="J491" i="1"/>
  <c r="H491" i="1"/>
  <c r="K491" i="1"/>
  <c r="E491" i="1"/>
  <c r="I491" i="1"/>
  <c r="F491" i="1"/>
  <c r="G491" i="1" s="1"/>
  <c r="L491" i="1" l="1"/>
  <c r="J492" i="1"/>
  <c r="H492" i="1"/>
  <c r="I492" i="1"/>
  <c r="F492" i="1"/>
  <c r="K492" i="1"/>
  <c r="E492" i="1"/>
  <c r="L492" i="1" l="1"/>
  <c r="G492" i="1"/>
  <c r="J493" i="1"/>
  <c r="H493" i="1"/>
  <c r="K493" i="1"/>
  <c r="F493" i="1"/>
  <c r="G493" i="1" s="1"/>
  <c r="E493" i="1"/>
  <c r="I493" i="1"/>
  <c r="L493" i="1" l="1"/>
  <c r="J494" i="1"/>
  <c r="H494" i="1"/>
  <c r="F494" i="1"/>
  <c r="G494" i="1" s="1"/>
  <c r="K494" i="1"/>
  <c r="E494" i="1"/>
  <c r="I494" i="1"/>
  <c r="L494" i="1" l="1"/>
</calcChain>
</file>

<file path=xl/sharedStrings.xml><?xml version="1.0" encoding="utf-8"?>
<sst xmlns="http://schemas.openxmlformats.org/spreadsheetml/2006/main" count="201" uniqueCount="64">
  <si>
    <t>W</t>
  </si>
  <si>
    <t>h cell n°</t>
  </si>
  <si>
    <t>Wma calc</t>
  </si>
  <si>
    <t>wip</t>
  </si>
  <si>
    <t>hip</t>
  </si>
  <si>
    <t>hma=hmi</t>
  </si>
  <si>
    <t>hcalc</t>
  </si>
  <si>
    <t>hip° (0 or …):</t>
  </si>
  <si>
    <t>hPa</t>
  </si>
  <si>
    <t>End of validity:</t>
  </si>
  <si>
    <t>Cible  Solver</t>
  </si>
  <si>
    <t>Coefma</t>
  </si>
  <si>
    <t xml:space="preserve">Intervalle de modélisation </t>
  </si>
  <si>
    <t>Parametres à déterminer</t>
  </si>
  <si>
    <t>(-F)</t>
  </si>
  <si>
    <t>kL</t>
  </si>
  <si>
    <t>(-100*D)</t>
  </si>
  <si>
    <t>WL</t>
  </si>
  <si>
    <t>Emi =</t>
  </si>
  <si>
    <t xml:space="preserve">Wipo </t>
  </si>
  <si>
    <t>Cte hip°</t>
  </si>
  <si>
    <t>Wip° sugg.</t>
  </si>
  <si>
    <t>Wsat kg/kg</t>
  </si>
  <si>
    <t>Calculs</t>
  </si>
  <si>
    <t>hip° cell n°</t>
  </si>
  <si>
    <t>End cell n°</t>
  </si>
  <si>
    <t>Val hmax</t>
  </si>
  <si>
    <t>hmax cell n°</t>
  </si>
  <si>
    <t>E/A</t>
  </si>
  <si>
    <t>Ema/A</t>
  </si>
  <si>
    <t>E/Ema</t>
  </si>
  <si>
    <t>Wsat-F</t>
  </si>
  <si>
    <t>delta</t>
  </si>
  <si>
    <t>WM1</t>
  </si>
  <si>
    <t>WM2</t>
  </si>
  <si>
    <t>WipSat =</t>
  </si>
  <si>
    <t>Wip°sugg</t>
  </si>
  <si>
    <t>W33kPa=</t>
  </si>
  <si>
    <t>W100kPa=</t>
  </si>
  <si>
    <t>h mesur</t>
  </si>
  <si>
    <t/>
  </si>
  <si>
    <r>
      <rPr>
        <i/>
        <sz val="10"/>
        <rFont val="Arial"/>
        <family val="2"/>
      </rPr>
      <t>W</t>
    </r>
    <r>
      <rPr>
        <i/>
        <sz val="8"/>
        <rFont val="Arial"/>
        <family val="2"/>
      </rPr>
      <t>miSat</t>
    </r>
    <r>
      <rPr>
        <sz val="10"/>
        <rFont val="Arial"/>
        <family val="2"/>
      </rPr>
      <t xml:space="preserve"> kg/kg</t>
    </r>
  </si>
  <si>
    <r>
      <rPr>
        <i/>
        <sz val="10"/>
        <rFont val="Arial"/>
        <family val="2"/>
      </rPr>
      <t>W</t>
    </r>
    <r>
      <rPr>
        <i/>
        <sz val="8"/>
        <rFont val="Arial"/>
        <family val="2"/>
      </rPr>
      <t>sat</t>
    </r>
    <r>
      <rPr>
        <sz val="10"/>
        <rFont val="Arial"/>
        <family val="2"/>
      </rPr>
      <t xml:space="preserve"> kg/kg</t>
    </r>
  </si>
  <si>
    <r>
      <rPr>
        <i/>
        <sz val="10"/>
        <rFont val="Arial"/>
        <family val="2"/>
      </rPr>
      <t>W</t>
    </r>
    <r>
      <rPr>
        <i/>
        <sz val="8"/>
        <rFont val="Arial"/>
        <family val="2"/>
      </rPr>
      <t>L</t>
    </r>
  </si>
  <si>
    <r>
      <rPr>
        <i/>
        <sz val="10"/>
        <rFont val="Arial"/>
        <family val="2"/>
      </rPr>
      <t>E</t>
    </r>
    <r>
      <rPr>
        <i/>
        <sz val="8"/>
        <rFont val="Arial"/>
        <family val="2"/>
      </rPr>
      <t>ma</t>
    </r>
    <r>
      <rPr>
        <sz val="10"/>
        <rFont val="Arial"/>
        <family val="2"/>
      </rPr>
      <t xml:space="preserve"> J/kg</t>
    </r>
  </si>
  <si>
    <r>
      <rPr>
        <i/>
        <sz val="10"/>
        <rFont val="Arial"/>
        <family val="2"/>
      </rPr>
      <t>E</t>
    </r>
    <r>
      <rPr>
        <i/>
        <sz val="8"/>
        <rFont val="Arial"/>
        <family val="2"/>
      </rPr>
      <t>mi</t>
    </r>
    <r>
      <rPr>
        <sz val="10"/>
        <rFont val="Arial"/>
        <family val="2"/>
      </rPr>
      <t xml:space="preserve"> J/kg</t>
    </r>
  </si>
  <si>
    <r>
      <rPr>
        <i/>
        <sz val="10"/>
        <rFont val="Arial"/>
        <family val="2"/>
      </rPr>
      <t>k</t>
    </r>
    <r>
      <rPr>
        <i/>
        <sz val="8"/>
        <rFont val="Arial"/>
        <family val="2"/>
      </rPr>
      <t>L</t>
    </r>
  </si>
  <si>
    <r>
      <rPr>
        <i/>
        <sz val="10"/>
        <rFont val="Arial"/>
        <family val="2"/>
      </rPr>
      <t>W</t>
    </r>
    <r>
      <rPr>
        <i/>
        <sz val="8"/>
        <rFont val="Arial"/>
        <family val="2"/>
      </rPr>
      <t>ip</t>
    </r>
    <r>
      <rPr>
        <i/>
        <sz val="10"/>
        <rFont val="Arial"/>
        <family val="2"/>
      </rPr>
      <t>°</t>
    </r>
  </si>
  <si>
    <r>
      <t xml:space="preserve">Cte </t>
    </r>
    <r>
      <rPr>
        <i/>
        <sz val="10"/>
        <rFont val="Arial"/>
        <family val="2"/>
      </rPr>
      <t>h</t>
    </r>
    <r>
      <rPr>
        <i/>
        <sz val="8"/>
        <rFont val="Arial"/>
        <family val="2"/>
      </rPr>
      <t>ip</t>
    </r>
    <r>
      <rPr>
        <sz val="10"/>
        <rFont val="Arial"/>
        <family val="2"/>
      </rPr>
      <t>°</t>
    </r>
  </si>
  <si>
    <t>h mesuré</t>
  </si>
  <si>
    <t>Ecart moyen</t>
  </si>
  <si>
    <t>CE h</t>
  </si>
  <si>
    <t>Wmi</t>
  </si>
  <si>
    <t>Nbre val écartées</t>
  </si>
  <si>
    <t>I) Conditions de l'ajustement</t>
  </si>
  <si>
    <t>II)</t>
  </si>
  <si>
    <t>III) Résultats</t>
  </si>
  <si>
    <t>W'sat kg/kg</t>
  </si>
  <si>
    <t>(F)</t>
  </si>
  <si>
    <t>(100*D)</t>
  </si>
  <si>
    <t>E/A=-F</t>
  </si>
  <si>
    <t>Ema/A=-D</t>
  </si>
  <si>
    <t xml:space="preserve">Emi </t>
  </si>
  <si>
    <t>h modélisé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</si>
</sst>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0.0"/>
    <numFmt numFmtId="166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color theme="0" tint="-0.249977111117893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0"/>
      <color rgb="FFC00000"/>
      <name val="Arial"/>
      <family val="2"/>
    </font>
    <font>
      <sz val="11"/>
      <color rgb="FFC00000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i/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5" fillId="0" borderId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79">
    <xf numFmtId="0" fontId="0" fillId="0" borderId="0" xfId="0"/>
    <xf numFmtId="0" fontId="5" fillId="0" borderId="0" xfId="1"/>
    <xf numFmtId="164" fontId="5" fillId="2" borderId="1" xfId="1" applyNumberFormat="1" applyFill="1" applyBorder="1" applyAlignment="1">
      <alignment horizontal="center"/>
    </xf>
    <xf numFmtId="2" fontId="5" fillId="2" borderId="1" xfId="1" applyNumberFormat="1" applyFill="1" applyBorder="1" applyAlignment="1">
      <alignment horizontal="center"/>
    </xf>
    <xf numFmtId="1" fontId="5" fillId="2" borderId="1" xfId="1" applyNumberFormat="1" applyFill="1" applyBorder="1" applyAlignment="1">
      <alignment horizontal="center"/>
    </xf>
    <xf numFmtId="0" fontId="5" fillId="2" borderId="1" xfId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3" borderId="1" xfId="1" applyFill="1" applyBorder="1" applyAlignment="1"/>
    <xf numFmtId="0" fontId="5" fillId="3" borderId="1" xfId="1" applyFill="1" applyBorder="1" applyAlignment="1">
      <alignment horizontal="center"/>
    </xf>
    <xf numFmtId="165" fontId="5" fillId="3" borderId="1" xfId="1" applyNumberFormat="1" applyFill="1" applyBorder="1" applyAlignment="1">
      <alignment horizontal="center"/>
    </xf>
    <xf numFmtId="11" fontId="5" fillId="0" borderId="0" xfId="1" applyNumberFormat="1"/>
    <xf numFmtId="0" fontId="6" fillId="4" borderId="0" xfId="1" applyFont="1" applyFill="1"/>
    <xf numFmtId="0" fontId="5" fillId="4" borderId="0" xfId="1" applyFill="1"/>
    <xf numFmtId="0" fontId="7" fillId="0" borderId="0" xfId="1" applyFont="1"/>
    <xf numFmtId="2" fontId="0" fillId="0" borderId="0" xfId="0" applyNumberFormat="1"/>
    <xf numFmtId="1" fontId="5" fillId="0" borderId="0" xfId="1" applyNumberFormat="1"/>
    <xf numFmtId="2" fontId="5" fillId="0" borderId="0" xfId="1" applyNumberFormat="1"/>
    <xf numFmtId="2" fontId="5" fillId="5" borderId="0" xfId="1" applyNumberFormat="1" applyFill="1"/>
    <xf numFmtId="165" fontId="5" fillId="0" borderId="0" xfId="1" applyNumberFormat="1"/>
    <xf numFmtId="0" fontId="5" fillId="6" borderId="0" xfId="1" applyFont="1" applyFill="1" applyBorder="1" applyAlignment="1">
      <alignment horizontal="center"/>
    </xf>
    <xf numFmtId="0" fontId="8" fillId="6" borderId="0" xfId="1" applyFont="1" applyFill="1" applyBorder="1" applyAlignment="1">
      <alignment horizontal="center"/>
    </xf>
    <xf numFmtId="0" fontId="5" fillId="6" borderId="0" xfId="1" applyFont="1" applyFill="1" applyAlignment="1">
      <alignment horizontal="left"/>
    </xf>
    <xf numFmtId="0" fontId="9" fillId="0" borderId="0" xfId="1" applyFont="1" applyFill="1"/>
    <xf numFmtId="0" fontId="9" fillId="0" borderId="0" xfId="1" applyFont="1" applyFill="1" applyAlignment="1">
      <alignment horizontal="center"/>
    </xf>
    <xf numFmtId="0" fontId="5" fillId="0" borderId="0" xfId="1" applyFill="1"/>
    <xf numFmtId="0" fontId="2" fillId="7" borderId="0" xfId="2" applyFont="1" applyFill="1"/>
    <xf numFmtId="0" fontId="2" fillId="7" borderId="0" xfId="2" applyFont="1" applyFill="1" applyAlignment="1">
      <alignment horizontal="center"/>
    </xf>
    <xf numFmtId="0" fontId="2" fillId="7" borderId="0" xfId="2" applyFont="1" applyFill="1" applyAlignment="1">
      <alignment horizontal="left"/>
    </xf>
    <xf numFmtId="0" fontId="2" fillId="7" borderId="1" xfId="2" applyFont="1" applyFill="1" applyBorder="1"/>
    <xf numFmtId="11" fontId="5" fillId="8" borderId="0" xfId="1" applyNumberFormat="1" applyFill="1" applyAlignment="1">
      <alignment horizontal="center"/>
    </xf>
    <xf numFmtId="0" fontId="5" fillId="8" borderId="3" xfId="1" applyFont="1" applyFill="1" applyBorder="1" applyAlignment="1">
      <alignment horizontal="center"/>
    </xf>
    <xf numFmtId="0" fontId="5" fillId="8" borderId="4" xfId="1" applyFont="1" applyFill="1" applyBorder="1" applyAlignment="1">
      <alignment horizontal="center"/>
    </xf>
    <xf numFmtId="0" fontId="1" fillId="7" borderId="0" xfId="2" applyFill="1"/>
    <xf numFmtId="0" fontId="4" fillId="7" borderId="0" xfId="2" applyFont="1" applyFill="1"/>
    <xf numFmtId="1" fontId="5" fillId="0" borderId="0" xfId="1" applyNumberFormat="1" applyAlignment="1">
      <alignment horizontal="center"/>
    </xf>
    <xf numFmtId="164" fontId="5" fillId="0" borderId="0" xfId="1" applyNumberFormat="1" applyAlignment="1">
      <alignment horizontal="center"/>
    </xf>
    <xf numFmtId="0" fontId="6" fillId="9" borderId="0" xfId="1" applyFont="1" applyFill="1"/>
    <xf numFmtId="0" fontId="6" fillId="0" borderId="0" xfId="1" applyFont="1" applyFill="1"/>
    <xf numFmtId="0" fontId="5" fillId="10" borderId="0" xfId="1" applyFont="1" applyFill="1" applyAlignment="1">
      <alignment horizontal="center"/>
    </xf>
    <xf numFmtId="164" fontId="5" fillId="11" borderId="0" xfId="1" applyNumberFormat="1" applyFill="1" applyAlignment="1">
      <alignment horizontal="center"/>
    </xf>
    <xf numFmtId="2" fontId="5" fillId="11" borderId="0" xfId="1" applyNumberFormat="1" applyFill="1" applyAlignment="1">
      <alignment horizontal="center"/>
    </xf>
    <xf numFmtId="2" fontId="12" fillId="11" borderId="0" xfId="1" applyNumberFormat="1" applyFont="1" applyFill="1" applyAlignment="1">
      <alignment horizontal="center"/>
    </xf>
    <xf numFmtId="1" fontId="5" fillId="11" borderId="0" xfId="1" applyNumberFormat="1" applyFill="1" applyAlignment="1">
      <alignment horizontal="center"/>
    </xf>
    <xf numFmtId="0" fontId="2" fillId="12" borderId="0" xfId="2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13" fillId="13" borderId="0" xfId="1" applyFont="1" applyFill="1" applyAlignment="1">
      <alignment horizontal="center"/>
    </xf>
    <xf numFmtId="0" fontId="13" fillId="13" borderId="0" xfId="1" applyFont="1" applyFill="1"/>
    <xf numFmtId="0" fontId="13" fillId="14" borderId="0" xfId="1" applyFont="1" applyFill="1" applyAlignment="1">
      <alignment horizontal="center"/>
    </xf>
    <xf numFmtId="165" fontId="13" fillId="14" borderId="0" xfId="1" applyNumberFormat="1" applyFont="1" applyFill="1" applyAlignment="1">
      <alignment horizontal="center"/>
    </xf>
    <xf numFmtId="0" fontId="13" fillId="13" borderId="0" xfId="1" applyFont="1" applyFill="1" applyBorder="1" applyAlignment="1">
      <alignment horizontal="center"/>
    </xf>
    <xf numFmtId="164" fontId="13" fillId="14" borderId="0" xfId="1" applyNumberFormat="1" applyFont="1" applyFill="1" applyBorder="1" applyAlignment="1">
      <alignment horizontal="center"/>
    </xf>
    <xf numFmtId="0" fontId="13" fillId="14" borderId="0" xfId="1" applyFont="1" applyFill="1" applyBorder="1" applyAlignment="1">
      <alignment horizontal="center"/>
    </xf>
    <xf numFmtId="0" fontId="14" fillId="13" borderId="0" xfId="0" applyFont="1" applyFill="1" applyBorder="1" applyAlignment="1">
      <alignment horizontal="center"/>
    </xf>
    <xf numFmtId="0" fontId="15" fillId="13" borderId="0" xfId="0" applyFont="1" applyFill="1" applyBorder="1" applyAlignment="1">
      <alignment horizontal="center"/>
    </xf>
    <xf numFmtId="164" fontId="14" fillId="14" borderId="0" xfId="0" applyNumberFormat="1" applyFont="1" applyFill="1" applyBorder="1" applyAlignment="1">
      <alignment horizontal="center"/>
    </xf>
    <xf numFmtId="0" fontId="14" fillId="14" borderId="0" xfId="0" applyFont="1" applyFill="1" applyBorder="1" applyAlignment="1">
      <alignment horizontal="center"/>
    </xf>
    <xf numFmtId="164" fontId="13" fillId="13" borderId="0" xfId="1" applyNumberFormat="1" applyFont="1" applyFill="1" applyBorder="1" applyAlignment="1">
      <alignment horizontal="center"/>
    </xf>
    <xf numFmtId="166" fontId="14" fillId="14" borderId="0" xfId="3" applyNumberFormat="1" applyFont="1" applyFill="1" applyBorder="1" applyAlignment="1">
      <alignment horizontal="center"/>
    </xf>
    <xf numFmtId="164" fontId="5" fillId="0" borderId="0" xfId="1" applyNumberFormat="1"/>
    <xf numFmtId="0" fontId="5" fillId="6" borderId="0" xfId="1" applyFont="1" applyFill="1"/>
    <xf numFmtId="0" fontId="5" fillId="15" borderId="0" xfId="1" applyFill="1"/>
    <xf numFmtId="0" fontId="5" fillId="0" borderId="0" xfId="1" applyFont="1" applyFill="1" applyBorder="1"/>
    <xf numFmtId="0" fontId="3" fillId="15" borderId="0" xfId="2" applyFont="1" applyFill="1" applyBorder="1" applyAlignment="1">
      <alignment horizontal="center"/>
    </xf>
    <xf numFmtId="0" fontId="7" fillId="15" borderId="0" xfId="1" applyFont="1" applyFill="1" applyBorder="1" applyAlignment="1">
      <alignment horizontal="center"/>
    </xf>
    <xf numFmtId="0" fontId="11" fillId="15" borderId="2" xfId="1" applyFont="1" applyFill="1" applyBorder="1" applyAlignment="1">
      <alignment horizontal="center"/>
    </xf>
    <xf numFmtId="164" fontId="16" fillId="15" borderId="0" xfId="1" applyNumberFormat="1" applyFont="1" applyFill="1" applyBorder="1" applyAlignment="1">
      <alignment horizontal="center"/>
    </xf>
    <xf numFmtId="164" fontId="17" fillId="15" borderId="5" xfId="2" applyNumberFormat="1" applyFont="1" applyFill="1" applyBorder="1" applyAlignment="1">
      <alignment horizontal="center"/>
    </xf>
    <xf numFmtId="165" fontId="16" fillId="15" borderId="5" xfId="1" applyNumberFormat="1" applyFont="1" applyFill="1" applyBorder="1" applyAlignment="1">
      <alignment horizontal="center"/>
    </xf>
    <xf numFmtId="1" fontId="16" fillId="15" borderId="6" xfId="1" applyNumberFormat="1" applyFont="1" applyFill="1" applyBorder="1" applyAlignment="1">
      <alignment horizontal="center"/>
    </xf>
    <xf numFmtId="2" fontId="16" fillId="15" borderId="0" xfId="1" applyNumberFormat="1" applyFont="1" applyFill="1" applyAlignment="1">
      <alignment horizontal="center"/>
    </xf>
    <xf numFmtId="164" fontId="16" fillId="15" borderId="0" xfId="1" applyNumberFormat="1" applyFont="1" applyFill="1" applyAlignment="1">
      <alignment horizontal="center"/>
    </xf>
    <xf numFmtId="0" fontId="13" fillId="15" borderId="2" xfId="1" applyFont="1" applyFill="1" applyBorder="1" applyAlignment="1">
      <alignment horizontal="center"/>
    </xf>
    <xf numFmtId="164" fontId="13" fillId="15" borderId="2" xfId="1" applyNumberFormat="1" applyFont="1" applyFill="1" applyBorder="1" applyAlignment="1">
      <alignment horizontal="center"/>
    </xf>
    <xf numFmtId="0" fontId="10" fillId="6" borderId="0" xfId="1" applyFont="1" applyFill="1" applyBorder="1" applyAlignment="1">
      <alignment horizontal="center"/>
    </xf>
    <xf numFmtId="0" fontId="10" fillId="6" borderId="0" xfId="1" applyNumberFormat="1" applyFont="1" applyFill="1" applyAlignment="1">
      <alignment horizontal="center"/>
    </xf>
    <xf numFmtId="0" fontId="20" fillId="10" borderId="0" xfId="2" applyFont="1" applyFill="1" applyBorder="1" applyAlignment="1">
      <alignment horizontal="center"/>
    </xf>
    <xf numFmtId="165" fontId="5" fillId="8" borderId="0" xfId="1" applyNumberFormat="1" applyFill="1" applyAlignment="1">
      <alignment horizontal="center"/>
    </xf>
    <xf numFmtId="166" fontId="5" fillId="3" borderId="1" xfId="1" applyNumberFormat="1" applyFill="1" applyBorder="1" applyAlignment="1">
      <alignment horizontal="center"/>
    </xf>
    <xf numFmtId="166" fontId="5" fillId="0" borderId="0" xfId="1" applyNumberFormat="1"/>
  </cellXfs>
  <cellStyles count="7">
    <cellStyle name="Euro" xfId="4"/>
    <cellStyle name="Milliers 2" xfId="5"/>
    <cellStyle name="Normal" xfId="0" builtinId="0"/>
    <cellStyle name="Normal 2" xfId="6"/>
    <cellStyle name="Normal 2 2" xfId="1"/>
    <cellStyle name="Normal 3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fr-FR" sz="900"/>
              <a:t>Courbe de rétention (tensiomètre)</a:t>
            </a:r>
          </a:p>
          <a:p>
            <a:pPr>
              <a:defRPr sz="900"/>
            </a:pPr>
            <a:r>
              <a:rPr lang="fr-FR" sz="900"/>
              <a:t>mesurée et calculée</a:t>
            </a:r>
          </a:p>
        </c:rich>
      </c:tx>
      <c:layout>
        <c:manualLayout>
          <c:xMode val="edge"/>
          <c:yMode val="edge"/>
          <c:x val="0.19885959479784129"/>
          <c:y val="2.85714285714285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20773246040874"/>
          <c:y val="0.18946269216347955"/>
          <c:w val="0.67697904813921383"/>
          <c:h val="0.62495734908136458"/>
        </c:manualLayout>
      </c:layout>
      <c:scatterChart>
        <c:scatterStyle val="lineMarker"/>
        <c:varyColors val="0"/>
        <c:ser>
          <c:idx val="0"/>
          <c:order val="0"/>
          <c:tx>
            <c:strRef>
              <c:f>Versailles!$C$1</c:f>
              <c:strCache>
                <c:ptCount val="1"/>
                <c:pt idx="0">
                  <c:v>h mesuré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Versailles!$B$2:$B$500</c:f>
              <c:numCache>
                <c:formatCode>General</c:formatCode>
                <c:ptCount val="499"/>
                <c:pt idx="0">
                  <c:v>0.34916860904746683</c:v>
                </c:pt>
                <c:pt idx="1">
                  <c:v>0.34916860904746683</c:v>
                </c:pt>
                <c:pt idx="2">
                  <c:v>0.3482331480600877</c:v>
                </c:pt>
                <c:pt idx="3">
                  <c:v>0.34737564215499034</c:v>
                </c:pt>
                <c:pt idx="4">
                  <c:v>0.34682995657901927</c:v>
                </c:pt>
                <c:pt idx="5">
                  <c:v>0.34605040575620322</c:v>
                </c:pt>
                <c:pt idx="6">
                  <c:v>0.34542676509795062</c:v>
                </c:pt>
                <c:pt idx="7">
                  <c:v>0.34480312443969779</c:v>
                </c:pt>
                <c:pt idx="8">
                  <c:v>0.34410152869916349</c:v>
                </c:pt>
                <c:pt idx="9">
                  <c:v>0.34339993295862936</c:v>
                </c:pt>
                <c:pt idx="10">
                  <c:v>0.34277629230037654</c:v>
                </c:pt>
                <c:pt idx="11">
                  <c:v>0.34207469655984224</c:v>
                </c:pt>
                <c:pt idx="12">
                  <c:v>0.34137310081930788</c:v>
                </c:pt>
                <c:pt idx="13">
                  <c:v>0.34067150507877358</c:v>
                </c:pt>
                <c:pt idx="14">
                  <c:v>0.33996990933823923</c:v>
                </c:pt>
                <c:pt idx="15">
                  <c:v>0.33934626867998663</c:v>
                </c:pt>
                <c:pt idx="16">
                  <c:v>0.33872262802173386</c:v>
                </c:pt>
                <c:pt idx="17">
                  <c:v>0.33794307719891797</c:v>
                </c:pt>
                <c:pt idx="18">
                  <c:v>0.33724148145838367</c:v>
                </c:pt>
                <c:pt idx="19">
                  <c:v>0.33653988571784932</c:v>
                </c:pt>
                <c:pt idx="20">
                  <c:v>0.33583828997731524</c:v>
                </c:pt>
                <c:pt idx="21">
                  <c:v>0.33521464931906242</c:v>
                </c:pt>
                <c:pt idx="22">
                  <c:v>0.33451305357852806</c:v>
                </c:pt>
                <c:pt idx="23">
                  <c:v>0.33381145783799376</c:v>
                </c:pt>
                <c:pt idx="24">
                  <c:v>0.33318781717974116</c:v>
                </c:pt>
                <c:pt idx="25">
                  <c:v>0.33264213160376987</c:v>
                </c:pt>
                <c:pt idx="26">
                  <c:v>0.33170667061639098</c:v>
                </c:pt>
                <c:pt idx="27">
                  <c:v>0.33108302995813815</c:v>
                </c:pt>
                <c:pt idx="28">
                  <c:v>0.33045938929988533</c:v>
                </c:pt>
                <c:pt idx="29">
                  <c:v>0.32975779355935125</c:v>
                </c:pt>
                <c:pt idx="30">
                  <c:v>0.32913415290109843</c:v>
                </c:pt>
                <c:pt idx="31">
                  <c:v>0.32843255716056408</c:v>
                </c:pt>
                <c:pt idx="32">
                  <c:v>0.32780891650231148</c:v>
                </c:pt>
                <c:pt idx="33">
                  <c:v>0.32710732076177718</c:v>
                </c:pt>
                <c:pt idx="34">
                  <c:v>0.32648368010352435</c:v>
                </c:pt>
                <c:pt idx="35">
                  <c:v>0.32586003944527175</c:v>
                </c:pt>
                <c:pt idx="36">
                  <c:v>0.32523639878701893</c:v>
                </c:pt>
                <c:pt idx="37">
                  <c:v>0.32453480304648463</c:v>
                </c:pt>
                <c:pt idx="38">
                  <c:v>0.32391116238823203</c:v>
                </c:pt>
                <c:pt idx="39">
                  <c:v>0.32328752172997921</c:v>
                </c:pt>
                <c:pt idx="40">
                  <c:v>0.32266388107172639</c:v>
                </c:pt>
                <c:pt idx="41">
                  <c:v>0.32196228533119231</c:v>
                </c:pt>
                <c:pt idx="42">
                  <c:v>0.32133864467293949</c:v>
                </c:pt>
                <c:pt idx="43">
                  <c:v>0.32063704893240513</c:v>
                </c:pt>
                <c:pt idx="44">
                  <c:v>0.32001340827415259</c:v>
                </c:pt>
                <c:pt idx="45">
                  <c:v>0.31931181253361823</c:v>
                </c:pt>
                <c:pt idx="46">
                  <c:v>0.31868817187536541</c:v>
                </c:pt>
                <c:pt idx="47">
                  <c:v>0.31798657613483111</c:v>
                </c:pt>
                <c:pt idx="48">
                  <c:v>0.31736293547657851</c:v>
                </c:pt>
                <c:pt idx="49">
                  <c:v>0.31673929481832569</c:v>
                </c:pt>
                <c:pt idx="50">
                  <c:v>0.31603769907779133</c:v>
                </c:pt>
                <c:pt idx="51">
                  <c:v>0.31533610333725703</c:v>
                </c:pt>
                <c:pt idx="52">
                  <c:v>0.31479041776128597</c:v>
                </c:pt>
                <c:pt idx="53">
                  <c:v>0.31408882202075161</c:v>
                </c:pt>
                <c:pt idx="54">
                  <c:v>0.31338722628021731</c:v>
                </c:pt>
                <c:pt idx="55">
                  <c:v>0.31268563053968296</c:v>
                </c:pt>
                <c:pt idx="56">
                  <c:v>0.31213994496371189</c:v>
                </c:pt>
                <c:pt idx="57">
                  <c:v>0.31143834922317754</c:v>
                </c:pt>
                <c:pt idx="58">
                  <c:v>0.31073675348264324</c:v>
                </c:pt>
                <c:pt idx="59">
                  <c:v>0.3100351577421091</c:v>
                </c:pt>
                <c:pt idx="60">
                  <c:v>0.30941151708385634</c:v>
                </c:pt>
                <c:pt idx="61">
                  <c:v>0.30870992134332198</c:v>
                </c:pt>
                <c:pt idx="62">
                  <c:v>0.30800832560278762</c:v>
                </c:pt>
                <c:pt idx="63">
                  <c:v>0.30730672986225332</c:v>
                </c:pt>
                <c:pt idx="64">
                  <c:v>0.30668308920400073</c:v>
                </c:pt>
                <c:pt idx="65">
                  <c:v>0.3060594485457479</c:v>
                </c:pt>
                <c:pt idx="66">
                  <c:v>0.3054358078874953</c:v>
                </c:pt>
                <c:pt idx="67">
                  <c:v>0.30465625706467947</c:v>
                </c:pt>
                <c:pt idx="68">
                  <c:v>0.30395466132414517</c:v>
                </c:pt>
                <c:pt idx="69">
                  <c:v>0.30340897574817383</c:v>
                </c:pt>
                <c:pt idx="70">
                  <c:v>0.30278533508992128</c:v>
                </c:pt>
                <c:pt idx="71">
                  <c:v>0.30208373934938693</c:v>
                </c:pt>
                <c:pt idx="72">
                  <c:v>0.30138214360885257</c:v>
                </c:pt>
                <c:pt idx="73">
                  <c:v>0.30068054786831827</c:v>
                </c:pt>
                <c:pt idx="74">
                  <c:v>0.29997895212778392</c:v>
                </c:pt>
                <c:pt idx="75">
                  <c:v>0.29935531146953137</c:v>
                </c:pt>
                <c:pt idx="76">
                  <c:v>0.29873167081127855</c:v>
                </c:pt>
                <c:pt idx="77">
                  <c:v>0.29803007507074419</c:v>
                </c:pt>
                <c:pt idx="78">
                  <c:v>0.29748438949477313</c:v>
                </c:pt>
                <c:pt idx="79">
                  <c:v>0.29693870391880206</c:v>
                </c:pt>
                <c:pt idx="80">
                  <c:v>0.29615915309598623</c:v>
                </c:pt>
                <c:pt idx="81">
                  <c:v>0.29545755735545187</c:v>
                </c:pt>
                <c:pt idx="82">
                  <c:v>0.29475596161491757</c:v>
                </c:pt>
                <c:pt idx="83">
                  <c:v>0.29421027603894645</c:v>
                </c:pt>
                <c:pt idx="84">
                  <c:v>0.29350868029841215</c:v>
                </c:pt>
                <c:pt idx="85">
                  <c:v>0.29288503964015933</c:v>
                </c:pt>
                <c:pt idx="86">
                  <c:v>0.29218344389962503</c:v>
                </c:pt>
                <c:pt idx="87">
                  <c:v>0.29155980324137243</c:v>
                </c:pt>
                <c:pt idx="88">
                  <c:v>0.29109207274768284</c:v>
                </c:pt>
                <c:pt idx="89">
                  <c:v>0.29031252192486701</c:v>
                </c:pt>
                <c:pt idx="90">
                  <c:v>0.28968888126661418</c:v>
                </c:pt>
                <c:pt idx="91">
                  <c:v>0.28898728552607988</c:v>
                </c:pt>
                <c:pt idx="92">
                  <c:v>0.28836364486782728</c:v>
                </c:pt>
                <c:pt idx="93">
                  <c:v>0.287817959291856</c:v>
                </c:pt>
                <c:pt idx="94">
                  <c:v>0.28711636355132186</c:v>
                </c:pt>
                <c:pt idx="95">
                  <c:v>0.28649272289306904</c:v>
                </c:pt>
                <c:pt idx="96">
                  <c:v>0.28594703731709797</c:v>
                </c:pt>
                <c:pt idx="97">
                  <c:v>0.28524544157656367</c:v>
                </c:pt>
                <c:pt idx="98">
                  <c:v>0.28469975600059261</c:v>
                </c:pt>
                <c:pt idx="99">
                  <c:v>0.28399816026005825</c:v>
                </c:pt>
                <c:pt idx="100">
                  <c:v>0.28337451960180543</c:v>
                </c:pt>
                <c:pt idx="101">
                  <c:v>0.28275087894355283</c:v>
                </c:pt>
                <c:pt idx="102">
                  <c:v>0.28212723828530006</c:v>
                </c:pt>
                <c:pt idx="103">
                  <c:v>0.28158155270932894</c:v>
                </c:pt>
                <c:pt idx="104">
                  <c:v>0.28103586713335788</c:v>
                </c:pt>
                <c:pt idx="105">
                  <c:v>0.28033427139282358</c:v>
                </c:pt>
                <c:pt idx="106">
                  <c:v>0.27971063073457075</c:v>
                </c:pt>
                <c:pt idx="107">
                  <c:v>0.27908699007631815</c:v>
                </c:pt>
                <c:pt idx="108">
                  <c:v>0.27846334941806533</c:v>
                </c:pt>
                <c:pt idx="109">
                  <c:v>0.27783970875981251</c:v>
                </c:pt>
                <c:pt idx="110">
                  <c:v>0.27721606810155996</c:v>
                </c:pt>
                <c:pt idx="111">
                  <c:v>0.2766703825255889</c:v>
                </c:pt>
                <c:pt idx="112">
                  <c:v>0.27604674186733608</c:v>
                </c:pt>
                <c:pt idx="113">
                  <c:v>0.27542310120908348</c:v>
                </c:pt>
                <c:pt idx="114">
                  <c:v>0.27479946055083065</c:v>
                </c:pt>
                <c:pt idx="115">
                  <c:v>0.2740978648102963</c:v>
                </c:pt>
                <c:pt idx="116">
                  <c:v>0.27347422415204375</c:v>
                </c:pt>
                <c:pt idx="117">
                  <c:v>0.27292853857607247</c:v>
                </c:pt>
                <c:pt idx="118">
                  <c:v>0.27222694283553811</c:v>
                </c:pt>
                <c:pt idx="119">
                  <c:v>0.27168125725956704</c:v>
                </c:pt>
                <c:pt idx="120">
                  <c:v>0.27097966151903269</c:v>
                </c:pt>
                <c:pt idx="121">
                  <c:v>0.27051193102534316</c:v>
                </c:pt>
                <c:pt idx="122">
                  <c:v>0.26988829036709056</c:v>
                </c:pt>
                <c:pt idx="123">
                  <c:v>0.26926464970883773</c:v>
                </c:pt>
                <c:pt idx="124">
                  <c:v>0.26856305396830343</c:v>
                </c:pt>
                <c:pt idx="125">
                  <c:v>0.26801736839233237</c:v>
                </c:pt>
                <c:pt idx="126">
                  <c:v>0.26723781756951648</c:v>
                </c:pt>
                <c:pt idx="127">
                  <c:v>0.26661417691126371</c:v>
                </c:pt>
                <c:pt idx="128">
                  <c:v>0.26599053625301111</c:v>
                </c:pt>
                <c:pt idx="129">
                  <c:v>0.26536689559475829</c:v>
                </c:pt>
                <c:pt idx="130">
                  <c:v>0.26474325493650569</c:v>
                </c:pt>
                <c:pt idx="131">
                  <c:v>0.2641975693605344</c:v>
                </c:pt>
                <c:pt idx="132">
                  <c:v>0.26349597362000027</c:v>
                </c:pt>
                <c:pt idx="133">
                  <c:v>0.2628723329617475</c:v>
                </c:pt>
                <c:pt idx="134">
                  <c:v>0.26232664738577638</c:v>
                </c:pt>
                <c:pt idx="135">
                  <c:v>0.26162505164524208</c:v>
                </c:pt>
                <c:pt idx="136">
                  <c:v>0.26100141098698926</c:v>
                </c:pt>
                <c:pt idx="137">
                  <c:v>0.26045572541101819</c:v>
                </c:pt>
                <c:pt idx="138">
                  <c:v>0.25975412967048384</c:v>
                </c:pt>
                <c:pt idx="139">
                  <c:v>0.25905253392994954</c:v>
                </c:pt>
                <c:pt idx="140">
                  <c:v>0.25850684835397847</c:v>
                </c:pt>
                <c:pt idx="141">
                  <c:v>0.25780525261344411</c:v>
                </c:pt>
                <c:pt idx="142">
                  <c:v>0.25710365687290981</c:v>
                </c:pt>
                <c:pt idx="143">
                  <c:v>0.25640206113237546</c:v>
                </c:pt>
                <c:pt idx="144">
                  <c:v>0.25570046539184138</c:v>
                </c:pt>
                <c:pt idx="145">
                  <c:v>0.25507682473358856</c:v>
                </c:pt>
                <c:pt idx="146">
                  <c:v>0.25429727391077267</c:v>
                </c:pt>
                <c:pt idx="147">
                  <c:v>0.2536736332525199</c:v>
                </c:pt>
                <c:pt idx="148">
                  <c:v>0.25289408242970401</c:v>
                </c:pt>
                <c:pt idx="149">
                  <c:v>0.25219248668916971</c:v>
                </c:pt>
                <c:pt idx="150">
                  <c:v>0.25149089094863536</c:v>
                </c:pt>
                <c:pt idx="151">
                  <c:v>0.25078929520810106</c:v>
                </c:pt>
                <c:pt idx="152">
                  <c:v>0.25008769946756693</c:v>
                </c:pt>
                <c:pt idx="153">
                  <c:v>0.2493861037270326</c:v>
                </c:pt>
                <c:pt idx="154">
                  <c:v>0.24868450798649827</c:v>
                </c:pt>
                <c:pt idx="155">
                  <c:v>0.24806086732824545</c:v>
                </c:pt>
                <c:pt idx="156">
                  <c:v>0.24728131650542962</c:v>
                </c:pt>
                <c:pt idx="157">
                  <c:v>0.24665767584717679</c:v>
                </c:pt>
                <c:pt idx="158">
                  <c:v>0.24603403518892419</c:v>
                </c:pt>
                <c:pt idx="159">
                  <c:v>0.24533243944838987</c:v>
                </c:pt>
                <c:pt idx="160">
                  <c:v>0.24470879879013707</c:v>
                </c:pt>
                <c:pt idx="161">
                  <c:v>0.24400720304960294</c:v>
                </c:pt>
                <c:pt idx="162">
                  <c:v>0.24330560730906861</c:v>
                </c:pt>
                <c:pt idx="163">
                  <c:v>0.24268196665081582</c:v>
                </c:pt>
                <c:pt idx="164">
                  <c:v>0.24198037091028149</c:v>
                </c:pt>
                <c:pt idx="165">
                  <c:v>0.24135673025202889</c:v>
                </c:pt>
                <c:pt idx="166">
                  <c:v>0.24065513451149456</c:v>
                </c:pt>
                <c:pt idx="167">
                  <c:v>0.24003149385324174</c:v>
                </c:pt>
                <c:pt idx="168">
                  <c:v>0.23932989811270741</c:v>
                </c:pt>
                <c:pt idx="169">
                  <c:v>0.23870625745445481</c:v>
                </c:pt>
                <c:pt idx="170">
                  <c:v>0.23800466171392048</c:v>
                </c:pt>
                <c:pt idx="171">
                  <c:v>0.23722511089110465</c:v>
                </c:pt>
                <c:pt idx="172">
                  <c:v>0.23667942531513336</c:v>
                </c:pt>
                <c:pt idx="173">
                  <c:v>0.23605578465688076</c:v>
                </c:pt>
                <c:pt idx="174">
                  <c:v>0.23535418891634644</c:v>
                </c:pt>
                <c:pt idx="175">
                  <c:v>0.23457463809353057</c:v>
                </c:pt>
                <c:pt idx="176">
                  <c:v>0.23395099743527775</c:v>
                </c:pt>
                <c:pt idx="177">
                  <c:v>0.23332735677702518</c:v>
                </c:pt>
                <c:pt idx="178">
                  <c:v>0.23262576103649085</c:v>
                </c:pt>
                <c:pt idx="179">
                  <c:v>0.23192416529595652</c:v>
                </c:pt>
                <c:pt idx="180">
                  <c:v>0.23114461447314066</c:v>
                </c:pt>
                <c:pt idx="181">
                  <c:v>0.23052097381488784</c:v>
                </c:pt>
                <c:pt idx="182">
                  <c:v>0.22981937807435351</c:v>
                </c:pt>
                <c:pt idx="183">
                  <c:v>0.22911778233381919</c:v>
                </c:pt>
                <c:pt idx="184">
                  <c:v>0.22841618659328508</c:v>
                </c:pt>
                <c:pt idx="185">
                  <c:v>0.22771459085275075</c:v>
                </c:pt>
                <c:pt idx="186">
                  <c:v>0.22701299511221643</c:v>
                </c:pt>
                <c:pt idx="187">
                  <c:v>0.2263113993716821</c:v>
                </c:pt>
                <c:pt idx="188">
                  <c:v>0.22560980363114777</c:v>
                </c:pt>
                <c:pt idx="189">
                  <c:v>0.22490820789061342</c:v>
                </c:pt>
                <c:pt idx="190">
                  <c:v>0.22428456723236084</c:v>
                </c:pt>
                <c:pt idx="191">
                  <c:v>0.22358297149182652</c:v>
                </c:pt>
                <c:pt idx="192">
                  <c:v>0.22295933083357369</c:v>
                </c:pt>
                <c:pt idx="193">
                  <c:v>0.22217978001075783</c:v>
                </c:pt>
                <c:pt idx="194">
                  <c:v>0.2214781842702235</c:v>
                </c:pt>
                <c:pt idx="195">
                  <c:v>0.22085454361197093</c:v>
                </c:pt>
                <c:pt idx="196">
                  <c:v>0.22015294787143661</c:v>
                </c:pt>
                <c:pt idx="197">
                  <c:v>0.21945135213090225</c:v>
                </c:pt>
                <c:pt idx="198">
                  <c:v>0.21874975639036792</c:v>
                </c:pt>
                <c:pt idx="199">
                  <c:v>0.21812611573211513</c:v>
                </c:pt>
                <c:pt idx="200">
                  <c:v>0.2174245199915808</c:v>
                </c:pt>
                <c:pt idx="201">
                  <c:v>0.21672292425104667</c:v>
                </c:pt>
                <c:pt idx="202">
                  <c:v>0.21602132851051234</c:v>
                </c:pt>
                <c:pt idx="203">
                  <c:v>0.21539768785225955</c:v>
                </c:pt>
                <c:pt idx="204">
                  <c:v>0.21477404719400695</c:v>
                </c:pt>
                <c:pt idx="205">
                  <c:v>0.21407245145347262</c:v>
                </c:pt>
                <c:pt idx="206">
                  <c:v>0.21337085571293829</c:v>
                </c:pt>
                <c:pt idx="207">
                  <c:v>0.21274721505468547</c:v>
                </c:pt>
                <c:pt idx="208">
                  <c:v>0.21204561931415114</c:v>
                </c:pt>
                <c:pt idx="209">
                  <c:v>0.21142197865589854</c:v>
                </c:pt>
                <c:pt idx="210">
                  <c:v>0.21072038291536421</c:v>
                </c:pt>
                <c:pt idx="211">
                  <c:v>0.21001878717482989</c:v>
                </c:pt>
                <c:pt idx="212">
                  <c:v>0.20939514651657706</c:v>
                </c:pt>
                <c:pt idx="213">
                  <c:v>0.20869355077604296</c:v>
                </c:pt>
                <c:pt idx="214">
                  <c:v>0.20806991011779016</c:v>
                </c:pt>
                <c:pt idx="215">
                  <c:v>0.20736831437725584</c:v>
                </c:pt>
                <c:pt idx="216">
                  <c:v>0.20674467371900324</c:v>
                </c:pt>
                <c:pt idx="217">
                  <c:v>0.20604307797846891</c:v>
                </c:pt>
                <c:pt idx="218">
                  <c:v>0.20541943732021609</c:v>
                </c:pt>
                <c:pt idx="219">
                  <c:v>0.20479579666196349</c:v>
                </c:pt>
                <c:pt idx="220">
                  <c:v>0.20409420092142916</c:v>
                </c:pt>
                <c:pt idx="221">
                  <c:v>0.20347056026317636</c:v>
                </c:pt>
                <c:pt idx="222">
                  <c:v>0.20276896452264204</c:v>
                </c:pt>
                <c:pt idx="223">
                  <c:v>0.20214532386438944</c:v>
                </c:pt>
                <c:pt idx="224">
                  <c:v>0.20144372812385511</c:v>
                </c:pt>
                <c:pt idx="225">
                  <c:v>0.20082008746560229</c:v>
                </c:pt>
                <c:pt idx="226">
                  <c:v>0.20019644680734971</c:v>
                </c:pt>
                <c:pt idx="227">
                  <c:v>0.19957280614909689</c:v>
                </c:pt>
                <c:pt idx="228">
                  <c:v>0.19887121040856257</c:v>
                </c:pt>
                <c:pt idx="229">
                  <c:v>0.19824756975030997</c:v>
                </c:pt>
                <c:pt idx="230">
                  <c:v>0.19762392909205714</c:v>
                </c:pt>
                <c:pt idx="231">
                  <c:v>0.19700028843380457</c:v>
                </c:pt>
                <c:pt idx="232">
                  <c:v>0.19629869269327024</c:v>
                </c:pt>
                <c:pt idx="233">
                  <c:v>0.19559709695273592</c:v>
                </c:pt>
                <c:pt idx="234">
                  <c:v>0.19497345629448309</c:v>
                </c:pt>
                <c:pt idx="235">
                  <c:v>0.19434981563623049</c:v>
                </c:pt>
                <c:pt idx="236">
                  <c:v>0.19364821989569617</c:v>
                </c:pt>
                <c:pt idx="237">
                  <c:v>0.19302457923744334</c:v>
                </c:pt>
                <c:pt idx="238">
                  <c:v>0.19240093857919077</c:v>
                </c:pt>
                <c:pt idx="239">
                  <c:v>0.19169934283865644</c:v>
                </c:pt>
                <c:pt idx="240">
                  <c:v>0.19107570218040362</c:v>
                </c:pt>
                <c:pt idx="241">
                  <c:v>0.19045206152215102</c:v>
                </c:pt>
                <c:pt idx="242">
                  <c:v>0.18982842086389823</c:v>
                </c:pt>
                <c:pt idx="243">
                  <c:v>0.18920478020564563</c:v>
                </c:pt>
                <c:pt idx="244">
                  <c:v>0.1885031844651113</c:v>
                </c:pt>
                <c:pt idx="245">
                  <c:v>0.18795749888914001</c:v>
                </c:pt>
                <c:pt idx="246">
                  <c:v>0.18725590314860591</c:v>
                </c:pt>
                <c:pt idx="247">
                  <c:v>0.18663226249035308</c:v>
                </c:pt>
                <c:pt idx="248">
                  <c:v>0.18593066674981876</c:v>
                </c:pt>
                <c:pt idx="249">
                  <c:v>0.18530702609156616</c:v>
                </c:pt>
                <c:pt idx="250">
                  <c:v>0.18468338543331336</c:v>
                </c:pt>
                <c:pt idx="251">
                  <c:v>0.18405974477506054</c:v>
                </c:pt>
                <c:pt idx="252">
                  <c:v>0.18343610411680794</c:v>
                </c:pt>
                <c:pt idx="253">
                  <c:v>0.18273450837627361</c:v>
                </c:pt>
                <c:pt idx="254">
                  <c:v>0.18211086771802079</c:v>
                </c:pt>
                <c:pt idx="255">
                  <c:v>0.18148722705976822</c:v>
                </c:pt>
                <c:pt idx="256">
                  <c:v>0.1808635864015154</c:v>
                </c:pt>
                <c:pt idx="257">
                  <c:v>0.1802399457432628</c:v>
                </c:pt>
                <c:pt idx="258">
                  <c:v>0.17953835000272847</c:v>
                </c:pt>
                <c:pt idx="259">
                  <c:v>0.17891470934447568</c:v>
                </c:pt>
                <c:pt idx="260">
                  <c:v>0.17829106868622308</c:v>
                </c:pt>
                <c:pt idx="261">
                  <c:v>0.17766742802797025</c:v>
                </c:pt>
                <c:pt idx="262">
                  <c:v>0.17696583228743593</c:v>
                </c:pt>
                <c:pt idx="263">
                  <c:v>0.17634219162918335</c:v>
                </c:pt>
                <c:pt idx="264">
                  <c:v>0.17571855097093053</c:v>
                </c:pt>
                <c:pt idx="265">
                  <c:v>0.17509491031267793</c:v>
                </c:pt>
                <c:pt idx="266">
                  <c:v>0.17447126965442514</c:v>
                </c:pt>
                <c:pt idx="267">
                  <c:v>0.17384762899617254</c:v>
                </c:pt>
                <c:pt idx="268">
                  <c:v>0.17314603325563821</c:v>
                </c:pt>
                <c:pt idx="269">
                  <c:v>0.17252239259738539</c:v>
                </c:pt>
                <c:pt idx="270">
                  <c:v>0.17189875193913282</c:v>
                </c:pt>
                <c:pt idx="271">
                  <c:v>0.17119715619859846</c:v>
                </c:pt>
                <c:pt idx="272">
                  <c:v>0.17049556045806413</c:v>
                </c:pt>
                <c:pt idx="273">
                  <c:v>0.16979396471752981</c:v>
                </c:pt>
                <c:pt idx="274">
                  <c:v>0.16909236897699548</c:v>
                </c:pt>
                <c:pt idx="275">
                  <c:v>0.16846872831874266</c:v>
                </c:pt>
                <c:pt idx="276">
                  <c:v>0.16768917749592682</c:v>
                </c:pt>
                <c:pt idx="277">
                  <c:v>0.16698758175539249</c:v>
                </c:pt>
                <c:pt idx="278">
                  <c:v>0.16628598601485839</c:v>
                </c:pt>
                <c:pt idx="279">
                  <c:v>0.16558439027432403</c:v>
                </c:pt>
                <c:pt idx="280">
                  <c:v>0.16480483945150798</c:v>
                </c:pt>
                <c:pt idx="281">
                  <c:v>0.16410324371097387</c:v>
                </c:pt>
                <c:pt idx="282">
                  <c:v>0.16340164797043955</c:v>
                </c:pt>
                <c:pt idx="283">
                  <c:v>0.16277800731218672</c:v>
                </c:pt>
                <c:pt idx="284">
                  <c:v>0.16199845648937086</c:v>
                </c:pt>
                <c:pt idx="285">
                  <c:v>0.16129686074883653</c:v>
                </c:pt>
                <c:pt idx="286">
                  <c:v>0.16059526500830221</c:v>
                </c:pt>
                <c:pt idx="287">
                  <c:v>0.15989366926776788</c:v>
                </c:pt>
                <c:pt idx="288">
                  <c:v>0.15927002860951528</c:v>
                </c:pt>
                <c:pt idx="289">
                  <c:v>0.15856843286898095</c:v>
                </c:pt>
                <c:pt idx="290">
                  <c:v>0.15786683712844662</c:v>
                </c:pt>
                <c:pt idx="291">
                  <c:v>0.15724319647019383</c:v>
                </c:pt>
                <c:pt idx="292">
                  <c:v>0.1565416007296597</c:v>
                </c:pt>
                <c:pt idx="293">
                  <c:v>0.1559179600714069</c:v>
                </c:pt>
                <c:pt idx="294">
                  <c:v>0.15521636433087257</c:v>
                </c:pt>
                <c:pt idx="295">
                  <c:v>0.15459272367261997</c:v>
                </c:pt>
                <c:pt idx="296">
                  <c:v>0.15396908301436715</c:v>
                </c:pt>
                <c:pt idx="297">
                  <c:v>0.15326748727383283</c:v>
                </c:pt>
                <c:pt idx="298">
                  <c:v>0.1525658915332985</c:v>
                </c:pt>
                <c:pt idx="299">
                  <c:v>0.1519422508750459</c:v>
                </c:pt>
                <c:pt idx="300">
                  <c:v>0.1513186102167931</c:v>
                </c:pt>
                <c:pt idx="301">
                  <c:v>0.15061701447625878</c:v>
                </c:pt>
                <c:pt idx="302">
                  <c:v>0.14999337381800618</c:v>
                </c:pt>
                <c:pt idx="303">
                  <c:v>0.14929177807747185</c:v>
                </c:pt>
                <c:pt idx="304">
                  <c:v>0.14859018233693752</c:v>
                </c:pt>
                <c:pt idx="305">
                  <c:v>0.1479665416786847</c:v>
                </c:pt>
                <c:pt idx="306">
                  <c:v>0.14726494593815037</c:v>
                </c:pt>
                <c:pt idx="307">
                  <c:v>0.14664130527989777</c:v>
                </c:pt>
                <c:pt idx="308">
                  <c:v>0.14593970953936344</c:v>
                </c:pt>
                <c:pt idx="309">
                  <c:v>0.14523811379882912</c:v>
                </c:pt>
                <c:pt idx="310">
                  <c:v>0.14453651805829479</c:v>
                </c:pt>
                <c:pt idx="311">
                  <c:v>0.14391287740004219</c:v>
                </c:pt>
                <c:pt idx="312">
                  <c:v>0.14321128165950786</c:v>
                </c:pt>
                <c:pt idx="313">
                  <c:v>0.14250968591897353</c:v>
                </c:pt>
                <c:pt idx="314">
                  <c:v>0.14180809017843921</c:v>
                </c:pt>
                <c:pt idx="315">
                  <c:v>0.14118444952018638</c:v>
                </c:pt>
                <c:pt idx="316">
                  <c:v>0.14040489869737055</c:v>
                </c:pt>
                <c:pt idx="317">
                  <c:v>0.13970330295683622</c:v>
                </c:pt>
                <c:pt idx="318">
                  <c:v>0.13900170721630212</c:v>
                </c:pt>
                <c:pt idx="319">
                  <c:v>0.13830011147576776</c:v>
                </c:pt>
                <c:pt idx="320">
                  <c:v>0.13759851573523343</c:v>
                </c:pt>
                <c:pt idx="321">
                  <c:v>0.13697487507698064</c:v>
                </c:pt>
                <c:pt idx="322">
                  <c:v>0.13627327933644631</c:v>
                </c:pt>
                <c:pt idx="323">
                  <c:v>0.13557168359591196</c:v>
                </c:pt>
                <c:pt idx="324">
                  <c:v>0.13487008785537785</c:v>
                </c:pt>
                <c:pt idx="325">
                  <c:v>0.13416849211484352</c:v>
                </c:pt>
                <c:pt idx="326">
                  <c:v>0.1334668963743092</c:v>
                </c:pt>
                <c:pt idx="327">
                  <c:v>0.13276530063377487</c:v>
                </c:pt>
                <c:pt idx="328">
                  <c:v>0.13206370489324054</c:v>
                </c:pt>
                <c:pt idx="329">
                  <c:v>0.13136210915270621</c:v>
                </c:pt>
                <c:pt idx="330">
                  <c:v>0.13066051341217189</c:v>
                </c:pt>
                <c:pt idx="331">
                  <c:v>0.12995891767163756</c:v>
                </c:pt>
                <c:pt idx="332">
                  <c:v>0.12925732193110342</c:v>
                </c:pt>
                <c:pt idx="333">
                  <c:v>0.1285557261905691</c:v>
                </c:pt>
                <c:pt idx="334">
                  <c:v>0.12785413045003477</c:v>
                </c:pt>
                <c:pt idx="335">
                  <c:v>0.12723048979178198</c:v>
                </c:pt>
                <c:pt idx="336">
                  <c:v>0.12652889405124762</c:v>
                </c:pt>
                <c:pt idx="337">
                  <c:v>0.12582729831071329</c:v>
                </c:pt>
                <c:pt idx="338">
                  <c:v>0.12512570257017919</c:v>
                </c:pt>
                <c:pt idx="339">
                  <c:v>0.12442410682964486</c:v>
                </c:pt>
                <c:pt idx="340">
                  <c:v>0.12380046617139205</c:v>
                </c:pt>
                <c:pt idx="341">
                  <c:v>0.12309887043085772</c:v>
                </c:pt>
                <c:pt idx="342">
                  <c:v>0.12239727469032338</c:v>
                </c:pt>
                <c:pt idx="343">
                  <c:v>0.1217736340320708</c:v>
                </c:pt>
                <c:pt idx="344">
                  <c:v>0.12107203829153647</c:v>
                </c:pt>
                <c:pt idx="345">
                  <c:v>0.12037044255100214</c:v>
                </c:pt>
                <c:pt idx="346">
                  <c:v>0.1196688468104678</c:v>
                </c:pt>
                <c:pt idx="347">
                  <c:v>0.11896725106993347</c:v>
                </c:pt>
                <c:pt idx="348">
                  <c:v>0.11826565532939914</c:v>
                </c:pt>
                <c:pt idx="349">
                  <c:v>0.11326565532939914</c:v>
                </c:pt>
                <c:pt idx="350">
                  <c:v>0.10826565532939914</c:v>
                </c:pt>
                <c:pt idx="351">
                  <c:v>0.10326565532939913</c:v>
                </c:pt>
                <c:pt idx="352">
                  <c:v>9.8265655329399126E-2</c:v>
                </c:pt>
                <c:pt idx="353">
                  <c:v>9.3265655329399122E-2</c:v>
                </c:pt>
                <c:pt idx="354">
                  <c:v>8.8265655329399118E-2</c:v>
                </c:pt>
                <c:pt idx="355">
                  <c:v>8.3265655329399113E-2</c:v>
                </c:pt>
                <c:pt idx="356">
                  <c:v>7.8265655329399109E-2</c:v>
                </c:pt>
                <c:pt idx="357">
                  <c:v>7.3265655329399104E-2</c:v>
                </c:pt>
                <c:pt idx="358">
                  <c:v>6.82656553293991E-2</c:v>
                </c:pt>
                <c:pt idx="359">
                  <c:v>6.3265655329399095E-2</c:v>
                </c:pt>
                <c:pt idx="360">
                  <c:v>5.8265655329399098E-2</c:v>
                </c:pt>
                <c:pt idx="361">
                  <c:v>5.32656553293991E-2</c:v>
                </c:pt>
                <c:pt idx="362">
                  <c:v>4.8265655329399103E-2</c:v>
                </c:pt>
                <c:pt idx="363">
                  <c:v>4.3265655329399105E-2</c:v>
                </c:pt>
                <c:pt idx="364">
                  <c:v>3.8265655329399108E-2</c:v>
                </c:pt>
                <c:pt idx="365">
                  <c:v>3.326565532939911E-2</c:v>
                </c:pt>
                <c:pt idx="366">
                  <c:v>2.8265655329399109E-2</c:v>
                </c:pt>
                <c:pt idx="367">
                  <c:v>2.3265655329399108E-2</c:v>
                </c:pt>
                <c:pt idx="368">
                  <c:v>1.8265655329399107E-2</c:v>
                </c:pt>
                <c:pt idx="369">
                  <c:v>1.3265655329399106E-2</c:v>
                </c:pt>
                <c:pt idx="370">
                  <c:v>8.2656553293991054E-3</c:v>
                </c:pt>
                <c:pt idx="371">
                  <c:v>3.2656553293991053E-3</c:v>
                </c:pt>
              </c:numCache>
            </c:numRef>
          </c:xVal>
          <c:yVal>
            <c:numRef>
              <c:f>Versailles!$C$2:$C$500</c:f>
              <c:numCache>
                <c:formatCode>0.00</c:formatCode>
                <c:ptCount val="499"/>
                <c:pt idx="0">
                  <c:v>4.6011387818484764</c:v>
                </c:pt>
                <c:pt idx="1">
                  <c:v>4.6011387818484764</c:v>
                </c:pt>
                <c:pt idx="2">
                  <c:v>6.9017081727727145</c:v>
                </c:pt>
                <c:pt idx="3">
                  <c:v>8.0519928682349473</c:v>
                </c:pt>
                <c:pt idx="4">
                  <c:v>8.6271352159658363</c:v>
                </c:pt>
                <c:pt idx="5">
                  <c:v>10.352562259159185</c:v>
                </c:pt>
                <c:pt idx="6">
                  <c:v>11.502846954621191</c:v>
                </c:pt>
                <c:pt idx="7">
                  <c:v>12.653131650083424</c:v>
                </c:pt>
                <c:pt idx="8">
                  <c:v>14.378558693276545</c:v>
                </c:pt>
                <c:pt idx="9">
                  <c:v>14.953701041007662</c:v>
                </c:pt>
                <c:pt idx="10">
                  <c:v>17.2542704319319</c:v>
                </c:pt>
                <c:pt idx="11">
                  <c:v>18.404555127393905</c:v>
                </c:pt>
                <c:pt idx="12">
                  <c:v>20.129982170587255</c:v>
                </c:pt>
                <c:pt idx="13">
                  <c:v>21.855409213780376</c:v>
                </c:pt>
                <c:pt idx="14">
                  <c:v>23.580836256973498</c:v>
                </c:pt>
                <c:pt idx="15">
                  <c:v>24.731120952435731</c:v>
                </c:pt>
                <c:pt idx="16">
                  <c:v>27.031690343359969</c:v>
                </c:pt>
                <c:pt idx="17">
                  <c:v>28.181975038821975</c:v>
                </c:pt>
                <c:pt idx="18">
                  <c:v>29.907402082015324</c:v>
                </c:pt>
                <c:pt idx="19">
                  <c:v>31.632829125208445</c:v>
                </c:pt>
                <c:pt idx="20">
                  <c:v>33.358256168401567</c:v>
                </c:pt>
                <c:pt idx="21">
                  <c:v>35.083683211594916</c:v>
                </c:pt>
                <c:pt idx="22">
                  <c:v>36.233967907056922</c:v>
                </c:pt>
                <c:pt idx="23">
                  <c:v>37.959394950250044</c:v>
                </c:pt>
                <c:pt idx="24">
                  <c:v>39.684821993443393</c:v>
                </c:pt>
                <c:pt idx="25">
                  <c:v>41.410249036636515</c:v>
                </c:pt>
                <c:pt idx="26">
                  <c:v>43.135676079829636</c:v>
                </c:pt>
                <c:pt idx="27">
                  <c:v>46.011387818484991</c:v>
                </c:pt>
                <c:pt idx="28">
                  <c:v>47.73681486167834</c:v>
                </c:pt>
                <c:pt idx="29">
                  <c:v>48.887099557140345</c:v>
                </c:pt>
                <c:pt idx="30">
                  <c:v>50.612526600333467</c:v>
                </c:pt>
                <c:pt idx="31">
                  <c:v>52.337953643526816</c:v>
                </c:pt>
                <c:pt idx="32">
                  <c:v>53.488238338988822</c:v>
                </c:pt>
                <c:pt idx="33">
                  <c:v>55.213665382181944</c:v>
                </c:pt>
                <c:pt idx="34">
                  <c:v>57.514234773106409</c:v>
                </c:pt>
                <c:pt idx="35">
                  <c:v>58.664519468568415</c:v>
                </c:pt>
                <c:pt idx="36">
                  <c:v>59.814804164030647</c:v>
                </c:pt>
                <c:pt idx="37">
                  <c:v>61.540231207223769</c:v>
                </c:pt>
                <c:pt idx="38">
                  <c:v>63.265658250416891</c:v>
                </c:pt>
                <c:pt idx="39">
                  <c:v>64.99108529361024</c:v>
                </c:pt>
                <c:pt idx="40">
                  <c:v>66.716512336803362</c:v>
                </c:pt>
                <c:pt idx="41">
                  <c:v>68.441939379996484</c:v>
                </c:pt>
                <c:pt idx="42">
                  <c:v>70.742508770920722</c:v>
                </c:pt>
                <c:pt idx="43">
                  <c:v>72.467935814114071</c:v>
                </c:pt>
                <c:pt idx="44">
                  <c:v>74.768505205038309</c:v>
                </c:pt>
                <c:pt idx="45">
                  <c:v>76.493932248231431</c:v>
                </c:pt>
                <c:pt idx="46">
                  <c:v>78.219359291424553</c:v>
                </c:pt>
                <c:pt idx="47">
                  <c:v>79.944786334617675</c:v>
                </c:pt>
                <c:pt idx="48">
                  <c:v>81.670213377811024</c:v>
                </c:pt>
                <c:pt idx="49">
                  <c:v>83.395640421004146</c:v>
                </c:pt>
                <c:pt idx="50">
                  <c:v>85.696209811928384</c:v>
                </c:pt>
                <c:pt idx="51">
                  <c:v>86.846494507390616</c:v>
                </c:pt>
                <c:pt idx="52">
                  <c:v>88.571921550583738</c:v>
                </c:pt>
                <c:pt idx="53">
                  <c:v>90.872490941507976</c:v>
                </c:pt>
                <c:pt idx="54">
                  <c:v>92.597917984701098</c:v>
                </c:pt>
                <c:pt idx="55">
                  <c:v>94.898487375625336</c:v>
                </c:pt>
                <c:pt idx="56">
                  <c:v>97.199056766549802</c:v>
                </c:pt>
                <c:pt idx="57">
                  <c:v>98.349341462011807</c:v>
                </c:pt>
                <c:pt idx="58">
                  <c:v>101.80019554839828</c:v>
                </c:pt>
                <c:pt idx="59">
                  <c:v>104.10076493932252</c:v>
                </c:pt>
                <c:pt idx="60">
                  <c:v>106.40133433024675</c:v>
                </c:pt>
                <c:pt idx="61">
                  <c:v>107.55161902570876</c:v>
                </c:pt>
                <c:pt idx="62">
                  <c:v>109.27704606890211</c:v>
                </c:pt>
                <c:pt idx="63">
                  <c:v>111.00247311209523</c:v>
                </c:pt>
                <c:pt idx="64">
                  <c:v>113.30304250301947</c:v>
                </c:pt>
                <c:pt idx="65">
                  <c:v>115.60361189394371</c:v>
                </c:pt>
                <c:pt idx="66">
                  <c:v>117.90418128486795</c:v>
                </c:pt>
                <c:pt idx="67">
                  <c:v>120.20475067579218</c:v>
                </c:pt>
                <c:pt idx="68">
                  <c:v>122.50532006671654</c:v>
                </c:pt>
                <c:pt idx="69">
                  <c:v>124.23074710990966</c:v>
                </c:pt>
                <c:pt idx="70">
                  <c:v>125.95617415310289</c:v>
                </c:pt>
                <c:pt idx="71">
                  <c:v>128.25674354402713</c:v>
                </c:pt>
                <c:pt idx="72">
                  <c:v>130.55731293495137</c:v>
                </c:pt>
                <c:pt idx="73">
                  <c:v>132.2827399781446</c:v>
                </c:pt>
                <c:pt idx="74">
                  <c:v>134.58330936906884</c:v>
                </c:pt>
                <c:pt idx="75">
                  <c:v>136.30873641226196</c:v>
                </c:pt>
                <c:pt idx="76">
                  <c:v>138.0341634554552</c:v>
                </c:pt>
                <c:pt idx="77">
                  <c:v>140.33473284637944</c:v>
                </c:pt>
                <c:pt idx="78">
                  <c:v>141.48501754184156</c:v>
                </c:pt>
                <c:pt idx="79">
                  <c:v>143.7855869327658</c:v>
                </c:pt>
                <c:pt idx="80">
                  <c:v>145.51101397595903</c:v>
                </c:pt>
                <c:pt idx="81">
                  <c:v>146.66129867142115</c:v>
                </c:pt>
                <c:pt idx="82">
                  <c:v>148.38672571461439</c:v>
                </c:pt>
                <c:pt idx="83">
                  <c:v>150.11215275780751</c:v>
                </c:pt>
                <c:pt idx="84">
                  <c:v>151.83757980100074</c:v>
                </c:pt>
                <c:pt idx="85">
                  <c:v>152.98786449646286</c:v>
                </c:pt>
                <c:pt idx="86">
                  <c:v>154.13814919192498</c:v>
                </c:pt>
                <c:pt idx="87">
                  <c:v>156.43871858284922</c:v>
                </c:pt>
                <c:pt idx="88">
                  <c:v>157.58900327831134</c:v>
                </c:pt>
                <c:pt idx="89">
                  <c:v>158.73928797377346</c:v>
                </c:pt>
                <c:pt idx="90">
                  <c:v>159.31443032150457</c:v>
                </c:pt>
                <c:pt idx="91">
                  <c:v>161.0398573646977</c:v>
                </c:pt>
                <c:pt idx="92">
                  <c:v>161.61499971242881</c:v>
                </c:pt>
                <c:pt idx="93">
                  <c:v>162.19014206015981</c:v>
                </c:pt>
                <c:pt idx="94">
                  <c:v>163.91556910335305</c:v>
                </c:pt>
                <c:pt idx="95">
                  <c:v>165.64099614654629</c:v>
                </c:pt>
                <c:pt idx="96">
                  <c:v>166.21613849427729</c:v>
                </c:pt>
                <c:pt idx="97">
                  <c:v>167.36642318973941</c:v>
                </c:pt>
                <c:pt idx="98">
                  <c:v>168.51670788520153</c:v>
                </c:pt>
                <c:pt idx="99">
                  <c:v>169.09185023293264</c:v>
                </c:pt>
                <c:pt idx="100">
                  <c:v>170.24213492839476</c:v>
                </c:pt>
                <c:pt idx="101">
                  <c:v>170.81727727612576</c:v>
                </c:pt>
                <c:pt idx="102">
                  <c:v>171.96756197158788</c:v>
                </c:pt>
                <c:pt idx="103">
                  <c:v>173.11784666705012</c:v>
                </c:pt>
                <c:pt idx="104">
                  <c:v>173.69298901478112</c:v>
                </c:pt>
                <c:pt idx="105">
                  <c:v>174.84327371024324</c:v>
                </c:pt>
                <c:pt idx="106">
                  <c:v>175.99355840570536</c:v>
                </c:pt>
                <c:pt idx="107">
                  <c:v>177.71898544889859</c:v>
                </c:pt>
                <c:pt idx="108">
                  <c:v>178.2941277966296</c:v>
                </c:pt>
                <c:pt idx="109">
                  <c:v>179.44441249209171</c:v>
                </c:pt>
                <c:pt idx="110">
                  <c:v>181.16983953528495</c:v>
                </c:pt>
                <c:pt idx="111">
                  <c:v>181.74498188301607</c:v>
                </c:pt>
                <c:pt idx="112">
                  <c:v>182.89526657847819</c:v>
                </c:pt>
                <c:pt idx="113">
                  <c:v>184.0455512739403</c:v>
                </c:pt>
                <c:pt idx="114">
                  <c:v>185.77097831713343</c:v>
                </c:pt>
                <c:pt idx="115">
                  <c:v>186.92126301259555</c:v>
                </c:pt>
                <c:pt idx="116">
                  <c:v>188.07154770805766</c:v>
                </c:pt>
                <c:pt idx="117">
                  <c:v>189.7969747512509</c:v>
                </c:pt>
                <c:pt idx="118">
                  <c:v>190.94725944671302</c:v>
                </c:pt>
                <c:pt idx="119">
                  <c:v>192.09754414217514</c:v>
                </c:pt>
                <c:pt idx="120">
                  <c:v>192.09754414217514</c:v>
                </c:pt>
                <c:pt idx="121">
                  <c:v>193.24782883763726</c:v>
                </c:pt>
                <c:pt idx="122">
                  <c:v>194.97325588083049</c:v>
                </c:pt>
                <c:pt idx="123">
                  <c:v>195.5483982285615</c:v>
                </c:pt>
                <c:pt idx="124">
                  <c:v>196.69868292402361</c:v>
                </c:pt>
                <c:pt idx="125">
                  <c:v>197.84896761948585</c:v>
                </c:pt>
                <c:pt idx="126">
                  <c:v>198.42410996721685</c:v>
                </c:pt>
                <c:pt idx="127">
                  <c:v>199.57439466267897</c:v>
                </c:pt>
                <c:pt idx="128">
                  <c:v>201.2998217058722</c:v>
                </c:pt>
                <c:pt idx="129">
                  <c:v>201.2998217058722</c:v>
                </c:pt>
                <c:pt idx="130">
                  <c:v>202.45010640133432</c:v>
                </c:pt>
                <c:pt idx="131">
                  <c:v>203.60039109679644</c:v>
                </c:pt>
                <c:pt idx="132">
                  <c:v>205.32581813998956</c:v>
                </c:pt>
                <c:pt idx="133">
                  <c:v>206.4761028354518</c:v>
                </c:pt>
                <c:pt idx="134">
                  <c:v>207.62638753091392</c:v>
                </c:pt>
                <c:pt idx="135">
                  <c:v>208.20152987864492</c:v>
                </c:pt>
                <c:pt idx="136">
                  <c:v>209.35181457410704</c:v>
                </c:pt>
                <c:pt idx="137">
                  <c:v>210.50209926956916</c:v>
                </c:pt>
                <c:pt idx="138">
                  <c:v>212.22752631276239</c:v>
                </c:pt>
                <c:pt idx="139">
                  <c:v>212.8026686604934</c:v>
                </c:pt>
                <c:pt idx="140">
                  <c:v>215.67838039914875</c:v>
                </c:pt>
                <c:pt idx="141">
                  <c:v>215.67838039914875</c:v>
                </c:pt>
                <c:pt idx="142">
                  <c:v>217.40380744234199</c:v>
                </c:pt>
                <c:pt idx="143">
                  <c:v>219.12923448553511</c:v>
                </c:pt>
                <c:pt idx="144">
                  <c:v>220.85466152872834</c:v>
                </c:pt>
                <c:pt idx="145">
                  <c:v>222.00494622419046</c:v>
                </c:pt>
                <c:pt idx="146">
                  <c:v>223.15523091965258</c:v>
                </c:pt>
                <c:pt idx="147">
                  <c:v>224.88065796284582</c:v>
                </c:pt>
                <c:pt idx="148">
                  <c:v>226.60608500603894</c:v>
                </c:pt>
                <c:pt idx="149">
                  <c:v>228.33151204923217</c:v>
                </c:pt>
                <c:pt idx="150">
                  <c:v>229.48179674469429</c:v>
                </c:pt>
                <c:pt idx="151">
                  <c:v>231.78236613561853</c:v>
                </c:pt>
                <c:pt idx="152">
                  <c:v>232.35750848334965</c:v>
                </c:pt>
                <c:pt idx="153">
                  <c:v>234.08293552654277</c:v>
                </c:pt>
                <c:pt idx="154">
                  <c:v>235.808362569736</c:v>
                </c:pt>
                <c:pt idx="155">
                  <c:v>236.95864726519812</c:v>
                </c:pt>
                <c:pt idx="156">
                  <c:v>238.68407430839125</c:v>
                </c:pt>
                <c:pt idx="157">
                  <c:v>240.40950135158448</c:v>
                </c:pt>
                <c:pt idx="158">
                  <c:v>241.5597860470466</c:v>
                </c:pt>
                <c:pt idx="159">
                  <c:v>243.86035543797084</c:v>
                </c:pt>
                <c:pt idx="160">
                  <c:v>245.01064013343296</c:v>
                </c:pt>
                <c:pt idx="161">
                  <c:v>246.16092482889508</c:v>
                </c:pt>
                <c:pt idx="162">
                  <c:v>247.31120952435731</c:v>
                </c:pt>
                <c:pt idx="163">
                  <c:v>249.03663656755043</c:v>
                </c:pt>
                <c:pt idx="164">
                  <c:v>250.18692126301255</c:v>
                </c:pt>
                <c:pt idx="165">
                  <c:v>251.91234830620579</c:v>
                </c:pt>
                <c:pt idx="166">
                  <c:v>253.63777534939891</c:v>
                </c:pt>
                <c:pt idx="167">
                  <c:v>254.78806004486103</c:v>
                </c:pt>
                <c:pt idx="168">
                  <c:v>256.51348708805426</c:v>
                </c:pt>
                <c:pt idx="169">
                  <c:v>257.66377178351638</c:v>
                </c:pt>
                <c:pt idx="170">
                  <c:v>259.38919882670962</c:v>
                </c:pt>
                <c:pt idx="171">
                  <c:v>261.68976821763385</c:v>
                </c:pt>
                <c:pt idx="172">
                  <c:v>262.84005291309597</c:v>
                </c:pt>
                <c:pt idx="173">
                  <c:v>264.56547995628921</c:v>
                </c:pt>
                <c:pt idx="174">
                  <c:v>266.29090699948233</c:v>
                </c:pt>
                <c:pt idx="175">
                  <c:v>268.59147639040657</c:v>
                </c:pt>
                <c:pt idx="176">
                  <c:v>270.89204578133081</c:v>
                </c:pt>
                <c:pt idx="177">
                  <c:v>272.04233047679304</c:v>
                </c:pt>
                <c:pt idx="178">
                  <c:v>274.34289986771728</c:v>
                </c:pt>
                <c:pt idx="179">
                  <c:v>276.0683269109104</c:v>
                </c:pt>
                <c:pt idx="180">
                  <c:v>278.94403864956575</c:v>
                </c:pt>
                <c:pt idx="181">
                  <c:v>280.09432334502787</c:v>
                </c:pt>
                <c:pt idx="182">
                  <c:v>281.81975038822111</c:v>
                </c:pt>
                <c:pt idx="183">
                  <c:v>283.54517743141423</c:v>
                </c:pt>
                <c:pt idx="184">
                  <c:v>285.27060447460747</c:v>
                </c:pt>
                <c:pt idx="185">
                  <c:v>288.14631621326271</c:v>
                </c:pt>
                <c:pt idx="186">
                  <c:v>289.87174325645594</c:v>
                </c:pt>
                <c:pt idx="187">
                  <c:v>292.17231264738018</c:v>
                </c:pt>
                <c:pt idx="188">
                  <c:v>293.89773969057342</c:v>
                </c:pt>
                <c:pt idx="189">
                  <c:v>296.19830908149765</c:v>
                </c:pt>
                <c:pt idx="190">
                  <c:v>297.92373612469089</c:v>
                </c:pt>
                <c:pt idx="191">
                  <c:v>301.37459021107725</c:v>
                </c:pt>
                <c:pt idx="192">
                  <c:v>303.10001725427037</c:v>
                </c:pt>
                <c:pt idx="193">
                  <c:v>305.40058664519472</c:v>
                </c:pt>
                <c:pt idx="194">
                  <c:v>307.70115603611896</c:v>
                </c:pt>
                <c:pt idx="195">
                  <c:v>309.42658307931208</c:v>
                </c:pt>
                <c:pt idx="196">
                  <c:v>311.72715247023632</c:v>
                </c:pt>
                <c:pt idx="197">
                  <c:v>314.60286420889167</c:v>
                </c:pt>
                <c:pt idx="198">
                  <c:v>316.32829125208491</c:v>
                </c:pt>
                <c:pt idx="199">
                  <c:v>318.62886064300915</c:v>
                </c:pt>
                <c:pt idx="200">
                  <c:v>320.92943003393339</c:v>
                </c:pt>
                <c:pt idx="201">
                  <c:v>322.65485707712662</c:v>
                </c:pt>
                <c:pt idx="202">
                  <c:v>325.53056881578186</c:v>
                </c:pt>
                <c:pt idx="203">
                  <c:v>327.8311382067061</c:v>
                </c:pt>
                <c:pt idx="204">
                  <c:v>330.13170759763034</c:v>
                </c:pt>
                <c:pt idx="205">
                  <c:v>332.43227698855469</c:v>
                </c:pt>
                <c:pt idx="206">
                  <c:v>335.30798872720993</c:v>
                </c:pt>
                <c:pt idx="207">
                  <c:v>337.60855811813417</c:v>
                </c:pt>
                <c:pt idx="208">
                  <c:v>339.90912750905852</c:v>
                </c:pt>
                <c:pt idx="209">
                  <c:v>342.20969689998276</c:v>
                </c:pt>
                <c:pt idx="210">
                  <c:v>345.66055098636912</c:v>
                </c:pt>
                <c:pt idx="211">
                  <c:v>347.96112037729335</c:v>
                </c:pt>
                <c:pt idx="212">
                  <c:v>350.83683211594871</c:v>
                </c:pt>
                <c:pt idx="213">
                  <c:v>352.56225915914183</c:v>
                </c:pt>
                <c:pt idx="214">
                  <c:v>356.0131132455283</c:v>
                </c:pt>
                <c:pt idx="215">
                  <c:v>358.88882498418354</c:v>
                </c:pt>
                <c:pt idx="216">
                  <c:v>361.18939437510778</c:v>
                </c:pt>
                <c:pt idx="217">
                  <c:v>364.64024846149425</c:v>
                </c:pt>
                <c:pt idx="218">
                  <c:v>366.36567550468737</c:v>
                </c:pt>
                <c:pt idx="219">
                  <c:v>369.24138724334273</c:v>
                </c:pt>
                <c:pt idx="220">
                  <c:v>372.11709898199808</c:v>
                </c:pt>
                <c:pt idx="221">
                  <c:v>374.99281072065332</c:v>
                </c:pt>
                <c:pt idx="222">
                  <c:v>378.44366480703968</c:v>
                </c:pt>
                <c:pt idx="223">
                  <c:v>381.31937654569504</c:v>
                </c:pt>
                <c:pt idx="224">
                  <c:v>384.77023063208139</c:v>
                </c:pt>
                <c:pt idx="225">
                  <c:v>387.64594237073675</c:v>
                </c:pt>
                <c:pt idx="226">
                  <c:v>390.5216541093921</c:v>
                </c:pt>
                <c:pt idx="227">
                  <c:v>393.39736584804734</c:v>
                </c:pt>
                <c:pt idx="228">
                  <c:v>397.42336228216482</c:v>
                </c:pt>
                <c:pt idx="229">
                  <c:v>400.29907402082017</c:v>
                </c:pt>
                <c:pt idx="230">
                  <c:v>403.17478575947541</c:v>
                </c:pt>
                <c:pt idx="231">
                  <c:v>406.62563984586188</c:v>
                </c:pt>
                <c:pt idx="232">
                  <c:v>409.50135158451712</c:v>
                </c:pt>
                <c:pt idx="233">
                  <c:v>413.5273480186346</c:v>
                </c:pt>
                <c:pt idx="234">
                  <c:v>416.97820210502096</c:v>
                </c:pt>
                <c:pt idx="235">
                  <c:v>421.00419853913843</c:v>
                </c:pt>
                <c:pt idx="236">
                  <c:v>424.45505262552479</c:v>
                </c:pt>
                <c:pt idx="237">
                  <c:v>427.90590671191114</c:v>
                </c:pt>
                <c:pt idx="238">
                  <c:v>431.35676079829761</c:v>
                </c:pt>
                <c:pt idx="239">
                  <c:v>435.38275723241497</c:v>
                </c:pt>
                <c:pt idx="240">
                  <c:v>438.83361131880145</c:v>
                </c:pt>
                <c:pt idx="241">
                  <c:v>443.43475010064992</c:v>
                </c:pt>
                <c:pt idx="242">
                  <c:v>446.31046183930516</c:v>
                </c:pt>
                <c:pt idx="243">
                  <c:v>450.33645827342264</c:v>
                </c:pt>
                <c:pt idx="244">
                  <c:v>454.36245470754011</c:v>
                </c:pt>
                <c:pt idx="245">
                  <c:v>458.38845114165758</c:v>
                </c:pt>
                <c:pt idx="246">
                  <c:v>461.83930522804394</c:v>
                </c:pt>
                <c:pt idx="247">
                  <c:v>466.44044400989242</c:v>
                </c:pt>
                <c:pt idx="248">
                  <c:v>471.04158279174089</c:v>
                </c:pt>
                <c:pt idx="249">
                  <c:v>474.49243687812736</c:v>
                </c:pt>
                <c:pt idx="250">
                  <c:v>479.66871800770684</c:v>
                </c:pt>
                <c:pt idx="251">
                  <c:v>484.26985678955543</c:v>
                </c:pt>
                <c:pt idx="252">
                  <c:v>487.14556852821067</c:v>
                </c:pt>
                <c:pt idx="253">
                  <c:v>491.17156496232815</c:v>
                </c:pt>
                <c:pt idx="254">
                  <c:v>495.77270374417662</c:v>
                </c:pt>
                <c:pt idx="255">
                  <c:v>500.37384252602521</c:v>
                </c:pt>
                <c:pt idx="256">
                  <c:v>504.97498130787369</c:v>
                </c:pt>
                <c:pt idx="257">
                  <c:v>509.00097774199116</c:v>
                </c:pt>
                <c:pt idx="258">
                  <c:v>513.60211652383964</c:v>
                </c:pt>
                <c:pt idx="259">
                  <c:v>518.20325530568812</c:v>
                </c:pt>
                <c:pt idx="260">
                  <c:v>522.80439408753671</c:v>
                </c:pt>
                <c:pt idx="261">
                  <c:v>527.40553286938518</c:v>
                </c:pt>
                <c:pt idx="262">
                  <c:v>532.00667165123366</c:v>
                </c:pt>
                <c:pt idx="263">
                  <c:v>536.60781043308214</c:v>
                </c:pt>
                <c:pt idx="264">
                  <c:v>541.20894921493073</c:v>
                </c:pt>
                <c:pt idx="265">
                  <c:v>544.08466095358597</c:v>
                </c:pt>
                <c:pt idx="266">
                  <c:v>544.65980330131708</c:v>
                </c:pt>
                <c:pt idx="267">
                  <c:v>540.05866451946861</c:v>
                </c:pt>
                <c:pt idx="268">
                  <c:v>534.3072410421579</c:v>
                </c:pt>
                <c:pt idx="269">
                  <c:v>529.13095991257831</c:v>
                </c:pt>
                <c:pt idx="270">
                  <c:v>523.95467878299883</c:v>
                </c:pt>
                <c:pt idx="271">
                  <c:v>518.20325530568812</c:v>
                </c:pt>
                <c:pt idx="272">
                  <c:v>513.60211652383964</c:v>
                </c:pt>
                <c:pt idx="273">
                  <c:v>509.00097774199116</c:v>
                </c:pt>
                <c:pt idx="274">
                  <c:v>503.82469661241157</c:v>
                </c:pt>
                <c:pt idx="275">
                  <c:v>499.7987001782941</c:v>
                </c:pt>
                <c:pt idx="276">
                  <c:v>495.19756139644562</c:v>
                </c:pt>
                <c:pt idx="277">
                  <c:v>490.59642261459715</c:v>
                </c:pt>
                <c:pt idx="278">
                  <c:v>485.99528383274856</c:v>
                </c:pt>
                <c:pt idx="279">
                  <c:v>481.9692873986312</c:v>
                </c:pt>
                <c:pt idx="280">
                  <c:v>478.51843331224472</c:v>
                </c:pt>
                <c:pt idx="281">
                  <c:v>474.49243687812736</c:v>
                </c:pt>
                <c:pt idx="282">
                  <c:v>471.04158279174089</c:v>
                </c:pt>
                <c:pt idx="283">
                  <c:v>467.01558635762353</c:v>
                </c:pt>
                <c:pt idx="284">
                  <c:v>462.98958992350606</c:v>
                </c:pt>
                <c:pt idx="285">
                  <c:v>459.5387358371197</c:v>
                </c:pt>
                <c:pt idx="286">
                  <c:v>456.08788175073335</c:v>
                </c:pt>
                <c:pt idx="287">
                  <c:v>452.63702766434687</c:v>
                </c:pt>
                <c:pt idx="288">
                  <c:v>449.18617357796052</c:v>
                </c:pt>
                <c:pt idx="289">
                  <c:v>445.73531949157416</c:v>
                </c:pt>
                <c:pt idx="290">
                  <c:v>442.85960775291881</c:v>
                </c:pt>
                <c:pt idx="291">
                  <c:v>439.40875366653245</c:v>
                </c:pt>
                <c:pt idx="292">
                  <c:v>435.38275723241497</c:v>
                </c:pt>
                <c:pt idx="293">
                  <c:v>432.50704549375973</c:v>
                </c:pt>
                <c:pt idx="294">
                  <c:v>429.63133375510438</c:v>
                </c:pt>
                <c:pt idx="295">
                  <c:v>426.75562201644902</c:v>
                </c:pt>
                <c:pt idx="296">
                  <c:v>423.30476793006267</c:v>
                </c:pt>
                <c:pt idx="297">
                  <c:v>420.42905619140731</c:v>
                </c:pt>
                <c:pt idx="298">
                  <c:v>417.55334445275207</c:v>
                </c:pt>
                <c:pt idx="299">
                  <c:v>414.67763271409672</c:v>
                </c:pt>
                <c:pt idx="300">
                  <c:v>411.22677862771036</c:v>
                </c:pt>
                <c:pt idx="301">
                  <c:v>408.35106688905501</c:v>
                </c:pt>
                <c:pt idx="302">
                  <c:v>406.05049749813077</c:v>
                </c:pt>
                <c:pt idx="303">
                  <c:v>402.59964341174441</c:v>
                </c:pt>
                <c:pt idx="304">
                  <c:v>400.29907402082017</c:v>
                </c:pt>
                <c:pt idx="305">
                  <c:v>397.42336228216482</c:v>
                </c:pt>
                <c:pt idx="306">
                  <c:v>395.12279289124058</c:v>
                </c:pt>
                <c:pt idx="307">
                  <c:v>392.82222350031634</c:v>
                </c:pt>
                <c:pt idx="308">
                  <c:v>389.94651176166099</c:v>
                </c:pt>
                <c:pt idx="309">
                  <c:v>387.07080002300563</c:v>
                </c:pt>
                <c:pt idx="310">
                  <c:v>309.42658307931208</c:v>
                </c:pt>
                <c:pt idx="311">
                  <c:v>213.37781100822451</c:v>
                </c:pt>
                <c:pt idx="312">
                  <c:v>139.18444815091732</c:v>
                </c:pt>
                <c:pt idx="313">
                  <c:v>86.2713521596595</c:v>
                </c:pt>
                <c:pt idx="314">
                  <c:v>46.011387818484991</c:v>
                </c:pt>
                <c:pt idx="315">
                  <c:v>22.430551561511493</c:v>
                </c:pt>
                <c:pt idx="316">
                  <c:v>8.6271352159658363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Versailles!$I$1</c:f>
              <c:strCache>
                <c:ptCount val="1"/>
                <c:pt idx="0">
                  <c:v>h modélisé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Versailles!$B$2:$B$500</c:f>
              <c:numCache>
                <c:formatCode>General</c:formatCode>
                <c:ptCount val="499"/>
                <c:pt idx="0">
                  <c:v>0.34916860904746683</c:v>
                </c:pt>
                <c:pt idx="1">
                  <c:v>0.34916860904746683</c:v>
                </c:pt>
                <c:pt idx="2">
                  <c:v>0.3482331480600877</c:v>
                </c:pt>
                <c:pt idx="3">
                  <c:v>0.34737564215499034</c:v>
                </c:pt>
                <c:pt idx="4">
                  <c:v>0.34682995657901927</c:v>
                </c:pt>
                <c:pt idx="5">
                  <c:v>0.34605040575620322</c:v>
                </c:pt>
                <c:pt idx="6">
                  <c:v>0.34542676509795062</c:v>
                </c:pt>
                <c:pt idx="7">
                  <c:v>0.34480312443969779</c:v>
                </c:pt>
                <c:pt idx="8">
                  <c:v>0.34410152869916349</c:v>
                </c:pt>
                <c:pt idx="9">
                  <c:v>0.34339993295862936</c:v>
                </c:pt>
                <c:pt idx="10">
                  <c:v>0.34277629230037654</c:v>
                </c:pt>
                <c:pt idx="11">
                  <c:v>0.34207469655984224</c:v>
                </c:pt>
                <c:pt idx="12">
                  <c:v>0.34137310081930788</c:v>
                </c:pt>
                <c:pt idx="13">
                  <c:v>0.34067150507877358</c:v>
                </c:pt>
                <c:pt idx="14">
                  <c:v>0.33996990933823923</c:v>
                </c:pt>
                <c:pt idx="15">
                  <c:v>0.33934626867998663</c:v>
                </c:pt>
                <c:pt idx="16">
                  <c:v>0.33872262802173386</c:v>
                </c:pt>
                <c:pt idx="17">
                  <c:v>0.33794307719891797</c:v>
                </c:pt>
                <c:pt idx="18">
                  <c:v>0.33724148145838367</c:v>
                </c:pt>
                <c:pt idx="19">
                  <c:v>0.33653988571784932</c:v>
                </c:pt>
                <c:pt idx="20">
                  <c:v>0.33583828997731524</c:v>
                </c:pt>
                <c:pt idx="21">
                  <c:v>0.33521464931906242</c:v>
                </c:pt>
                <c:pt idx="22">
                  <c:v>0.33451305357852806</c:v>
                </c:pt>
                <c:pt idx="23">
                  <c:v>0.33381145783799376</c:v>
                </c:pt>
                <c:pt idx="24">
                  <c:v>0.33318781717974116</c:v>
                </c:pt>
                <c:pt idx="25">
                  <c:v>0.33264213160376987</c:v>
                </c:pt>
                <c:pt idx="26">
                  <c:v>0.33170667061639098</c:v>
                </c:pt>
                <c:pt idx="27">
                  <c:v>0.33108302995813815</c:v>
                </c:pt>
                <c:pt idx="28">
                  <c:v>0.33045938929988533</c:v>
                </c:pt>
                <c:pt idx="29">
                  <c:v>0.32975779355935125</c:v>
                </c:pt>
                <c:pt idx="30">
                  <c:v>0.32913415290109843</c:v>
                </c:pt>
                <c:pt idx="31">
                  <c:v>0.32843255716056408</c:v>
                </c:pt>
                <c:pt idx="32">
                  <c:v>0.32780891650231148</c:v>
                </c:pt>
                <c:pt idx="33">
                  <c:v>0.32710732076177718</c:v>
                </c:pt>
                <c:pt idx="34">
                  <c:v>0.32648368010352435</c:v>
                </c:pt>
                <c:pt idx="35">
                  <c:v>0.32586003944527175</c:v>
                </c:pt>
                <c:pt idx="36">
                  <c:v>0.32523639878701893</c:v>
                </c:pt>
                <c:pt idx="37">
                  <c:v>0.32453480304648463</c:v>
                </c:pt>
                <c:pt idx="38">
                  <c:v>0.32391116238823203</c:v>
                </c:pt>
                <c:pt idx="39">
                  <c:v>0.32328752172997921</c:v>
                </c:pt>
                <c:pt idx="40">
                  <c:v>0.32266388107172639</c:v>
                </c:pt>
                <c:pt idx="41">
                  <c:v>0.32196228533119231</c:v>
                </c:pt>
                <c:pt idx="42">
                  <c:v>0.32133864467293949</c:v>
                </c:pt>
                <c:pt idx="43">
                  <c:v>0.32063704893240513</c:v>
                </c:pt>
                <c:pt idx="44">
                  <c:v>0.32001340827415259</c:v>
                </c:pt>
                <c:pt idx="45">
                  <c:v>0.31931181253361823</c:v>
                </c:pt>
                <c:pt idx="46">
                  <c:v>0.31868817187536541</c:v>
                </c:pt>
                <c:pt idx="47">
                  <c:v>0.31798657613483111</c:v>
                </c:pt>
                <c:pt idx="48">
                  <c:v>0.31736293547657851</c:v>
                </c:pt>
                <c:pt idx="49">
                  <c:v>0.31673929481832569</c:v>
                </c:pt>
                <c:pt idx="50">
                  <c:v>0.31603769907779133</c:v>
                </c:pt>
                <c:pt idx="51">
                  <c:v>0.31533610333725703</c:v>
                </c:pt>
                <c:pt idx="52">
                  <c:v>0.31479041776128597</c:v>
                </c:pt>
                <c:pt idx="53">
                  <c:v>0.31408882202075161</c:v>
                </c:pt>
                <c:pt idx="54">
                  <c:v>0.31338722628021731</c:v>
                </c:pt>
                <c:pt idx="55">
                  <c:v>0.31268563053968296</c:v>
                </c:pt>
                <c:pt idx="56">
                  <c:v>0.31213994496371189</c:v>
                </c:pt>
                <c:pt idx="57">
                  <c:v>0.31143834922317754</c:v>
                </c:pt>
                <c:pt idx="58">
                  <c:v>0.31073675348264324</c:v>
                </c:pt>
                <c:pt idx="59">
                  <c:v>0.3100351577421091</c:v>
                </c:pt>
                <c:pt idx="60">
                  <c:v>0.30941151708385634</c:v>
                </c:pt>
                <c:pt idx="61">
                  <c:v>0.30870992134332198</c:v>
                </c:pt>
                <c:pt idx="62">
                  <c:v>0.30800832560278762</c:v>
                </c:pt>
                <c:pt idx="63">
                  <c:v>0.30730672986225332</c:v>
                </c:pt>
                <c:pt idx="64">
                  <c:v>0.30668308920400073</c:v>
                </c:pt>
                <c:pt idx="65">
                  <c:v>0.3060594485457479</c:v>
                </c:pt>
                <c:pt idx="66">
                  <c:v>0.3054358078874953</c:v>
                </c:pt>
                <c:pt idx="67">
                  <c:v>0.30465625706467947</c:v>
                </c:pt>
                <c:pt idx="68">
                  <c:v>0.30395466132414517</c:v>
                </c:pt>
                <c:pt idx="69">
                  <c:v>0.30340897574817383</c:v>
                </c:pt>
                <c:pt idx="70">
                  <c:v>0.30278533508992128</c:v>
                </c:pt>
                <c:pt idx="71">
                  <c:v>0.30208373934938693</c:v>
                </c:pt>
                <c:pt idx="72">
                  <c:v>0.30138214360885257</c:v>
                </c:pt>
                <c:pt idx="73">
                  <c:v>0.30068054786831827</c:v>
                </c:pt>
                <c:pt idx="74">
                  <c:v>0.29997895212778392</c:v>
                </c:pt>
                <c:pt idx="75">
                  <c:v>0.29935531146953137</c:v>
                </c:pt>
                <c:pt idx="76">
                  <c:v>0.29873167081127855</c:v>
                </c:pt>
                <c:pt idx="77">
                  <c:v>0.29803007507074419</c:v>
                </c:pt>
                <c:pt idx="78">
                  <c:v>0.29748438949477313</c:v>
                </c:pt>
                <c:pt idx="79">
                  <c:v>0.29693870391880206</c:v>
                </c:pt>
                <c:pt idx="80">
                  <c:v>0.29615915309598623</c:v>
                </c:pt>
                <c:pt idx="81">
                  <c:v>0.29545755735545187</c:v>
                </c:pt>
                <c:pt idx="82">
                  <c:v>0.29475596161491757</c:v>
                </c:pt>
                <c:pt idx="83">
                  <c:v>0.29421027603894645</c:v>
                </c:pt>
                <c:pt idx="84">
                  <c:v>0.29350868029841215</c:v>
                </c:pt>
                <c:pt idx="85">
                  <c:v>0.29288503964015933</c:v>
                </c:pt>
                <c:pt idx="86">
                  <c:v>0.29218344389962503</c:v>
                </c:pt>
                <c:pt idx="87">
                  <c:v>0.29155980324137243</c:v>
                </c:pt>
                <c:pt idx="88">
                  <c:v>0.29109207274768284</c:v>
                </c:pt>
                <c:pt idx="89">
                  <c:v>0.29031252192486701</c:v>
                </c:pt>
                <c:pt idx="90">
                  <c:v>0.28968888126661418</c:v>
                </c:pt>
                <c:pt idx="91">
                  <c:v>0.28898728552607988</c:v>
                </c:pt>
                <c:pt idx="92">
                  <c:v>0.28836364486782728</c:v>
                </c:pt>
                <c:pt idx="93">
                  <c:v>0.287817959291856</c:v>
                </c:pt>
                <c:pt idx="94">
                  <c:v>0.28711636355132186</c:v>
                </c:pt>
                <c:pt idx="95">
                  <c:v>0.28649272289306904</c:v>
                </c:pt>
                <c:pt idx="96">
                  <c:v>0.28594703731709797</c:v>
                </c:pt>
                <c:pt idx="97">
                  <c:v>0.28524544157656367</c:v>
                </c:pt>
                <c:pt idx="98">
                  <c:v>0.28469975600059261</c:v>
                </c:pt>
                <c:pt idx="99">
                  <c:v>0.28399816026005825</c:v>
                </c:pt>
                <c:pt idx="100">
                  <c:v>0.28337451960180543</c:v>
                </c:pt>
                <c:pt idx="101">
                  <c:v>0.28275087894355283</c:v>
                </c:pt>
                <c:pt idx="102">
                  <c:v>0.28212723828530006</c:v>
                </c:pt>
                <c:pt idx="103">
                  <c:v>0.28158155270932894</c:v>
                </c:pt>
                <c:pt idx="104">
                  <c:v>0.28103586713335788</c:v>
                </c:pt>
                <c:pt idx="105">
                  <c:v>0.28033427139282358</c:v>
                </c:pt>
                <c:pt idx="106">
                  <c:v>0.27971063073457075</c:v>
                </c:pt>
                <c:pt idx="107">
                  <c:v>0.27908699007631815</c:v>
                </c:pt>
                <c:pt idx="108">
                  <c:v>0.27846334941806533</c:v>
                </c:pt>
                <c:pt idx="109">
                  <c:v>0.27783970875981251</c:v>
                </c:pt>
                <c:pt idx="110">
                  <c:v>0.27721606810155996</c:v>
                </c:pt>
                <c:pt idx="111">
                  <c:v>0.2766703825255889</c:v>
                </c:pt>
                <c:pt idx="112">
                  <c:v>0.27604674186733608</c:v>
                </c:pt>
                <c:pt idx="113">
                  <c:v>0.27542310120908348</c:v>
                </c:pt>
                <c:pt idx="114">
                  <c:v>0.27479946055083065</c:v>
                </c:pt>
                <c:pt idx="115">
                  <c:v>0.2740978648102963</c:v>
                </c:pt>
                <c:pt idx="116">
                  <c:v>0.27347422415204375</c:v>
                </c:pt>
                <c:pt idx="117">
                  <c:v>0.27292853857607247</c:v>
                </c:pt>
                <c:pt idx="118">
                  <c:v>0.27222694283553811</c:v>
                </c:pt>
                <c:pt idx="119">
                  <c:v>0.27168125725956704</c:v>
                </c:pt>
                <c:pt idx="120">
                  <c:v>0.27097966151903269</c:v>
                </c:pt>
                <c:pt idx="121">
                  <c:v>0.27051193102534316</c:v>
                </c:pt>
                <c:pt idx="122">
                  <c:v>0.26988829036709056</c:v>
                </c:pt>
                <c:pt idx="123">
                  <c:v>0.26926464970883773</c:v>
                </c:pt>
                <c:pt idx="124">
                  <c:v>0.26856305396830343</c:v>
                </c:pt>
                <c:pt idx="125">
                  <c:v>0.26801736839233237</c:v>
                </c:pt>
                <c:pt idx="126">
                  <c:v>0.26723781756951648</c:v>
                </c:pt>
                <c:pt idx="127">
                  <c:v>0.26661417691126371</c:v>
                </c:pt>
                <c:pt idx="128">
                  <c:v>0.26599053625301111</c:v>
                </c:pt>
                <c:pt idx="129">
                  <c:v>0.26536689559475829</c:v>
                </c:pt>
                <c:pt idx="130">
                  <c:v>0.26474325493650569</c:v>
                </c:pt>
                <c:pt idx="131">
                  <c:v>0.2641975693605344</c:v>
                </c:pt>
                <c:pt idx="132">
                  <c:v>0.26349597362000027</c:v>
                </c:pt>
                <c:pt idx="133">
                  <c:v>0.2628723329617475</c:v>
                </c:pt>
                <c:pt idx="134">
                  <c:v>0.26232664738577638</c:v>
                </c:pt>
                <c:pt idx="135">
                  <c:v>0.26162505164524208</c:v>
                </c:pt>
                <c:pt idx="136">
                  <c:v>0.26100141098698926</c:v>
                </c:pt>
                <c:pt idx="137">
                  <c:v>0.26045572541101819</c:v>
                </c:pt>
                <c:pt idx="138">
                  <c:v>0.25975412967048384</c:v>
                </c:pt>
                <c:pt idx="139">
                  <c:v>0.25905253392994954</c:v>
                </c:pt>
                <c:pt idx="140">
                  <c:v>0.25850684835397847</c:v>
                </c:pt>
                <c:pt idx="141">
                  <c:v>0.25780525261344411</c:v>
                </c:pt>
                <c:pt idx="142">
                  <c:v>0.25710365687290981</c:v>
                </c:pt>
                <c:pt idx="143">
                  <c:v>0.25640206113237546</c:v>
                </c:pt>
                <c:pt idx="144">
                  <c:v>0.25570046539184138</c:v>
                </c:pt>
                <c:pt idx="145">
                  <c:v>0.25507682473358856</c:v>
                </c:pt>
                <c:pt idx="146">
                  <c:v>0.25429727391077267</c:v>
                </c:pt>
                <c:pt idx="147">
                  <c:v>0.2536736332525199</c:v>
                </c:pt>
                <c:pt idx="148">
                  <c:v>0.25289408242970401</c:v>
                </c:pt>
                <c:pt idx="149">
                  <c:v>0.25219248668916971</c:v>
                </c:pt>
                <c:pt idx="150">
                  <c:v>0.25149089094863536</c:v>
                </c:pt>
                <c:pt idx="151">
                  <c:v>0.25078929520810106</c:v>
                </c:pt>
                <c:pt idx="152">
                  <c:v>0.25008769946756693</c:v>
                </c:pt>
                <c:pt idx="153">
                  <c:v>0.2493861037270326</c:v>
                </c:pt>
                <c:pt idx="154">
                  <c:v>0.24868450798649827</c:v>
                </c:pt>
                <c:pt idx="155">
                  <c:v>0.24806086732824545</c:v>
                </c:pt>
                <c:pt idx="156">
                  <c:v>0.24728131650542962</c:v>
                </c:pt>
                <c:pt idx="157">
                  <c:v>0.24665767584717679</c:v>
                </c:pt>
                <c:pt idx="158">
                  <c:v>0.24603403518892419</c:v>
                </c:pt>
                <c:pt idx="159">
                  <c:v>0.24533243944838987</c:v>
                </c:pt>
                <c:pt idx="160">
                  <c:v>0.24470879879013707</c:v>
                </c:pt>
                <c:pt idx="161">
                  <c:v>0.24400720304960294</c:v>
                </c:pt>
                <c:pt idx="162">
                  <c:v>0.24330560730906861</c:v>
                </c:pt>
                <c:pt idx="163">
                  <c:v>0.24268196665081582</c:v>
                </c:pt>
                <c:pt idx="164">
                  <c:v>0.24198037091028149</c:v>
                </c:pt>
                <c:pt idx="165">
                  <c:v>0.24135673025202889</c:v>
                </c:pt>
                <c:pt idx="166">
                  <c:v>0.24065513451149456</c:v>
                </c:pt>
                <c:pt idx="167">
                  <c:v>0.24003149385324174</c:v>
                </c:pt>
                <c:pt idx="168">
                  <c:v>0.23932989811270741</c:v>
                </c:pt>
                <c:pt idx="169">
                  <c:v>0.23870625745445481</c:v>
                </c:pt>
                <c:pt idx="170">
                  <c:v>0.23800466171392048</c:v>
                </c:pt>
                <c:pt idx="171">
                  <c:v>0.23722511089110465</c:v>
                </c:pt>
                <c:pt idx="172">
                  <c:v>0.23667942531513336</c:v>
                </c:pt>
                <c:pt idx="173">
                  <c:v>0.23605578465688076</c:v>
                </c:pt>
                <c:pt idx="174">
                  <c:v>0.23535418891634644</c:v>
                </c:pt>
                <c:pt idx="175">
                  <c:v>0.23457463809353057</c:v>
                </c:pt>
                <c:pt idx="176">
                  <c:v>0.23395099743527775</c:v>
                </c:pt>
                <c:pt idx="177">
                  <c:v>0.23332735677702518</c:v>
                </c:pt>
                <c:pt idx="178">
                  <c:v>0.23262576103649085</c:v>
                </c:pt>
                <c:pt idx="179">
                  <c:v>0.23192416529595652</c:v>
                </c:pt>
                <c:pt idx="180">
                  <c:v>0.23114461447314066</c:v>
                </c:pt>
                <c:pt idx="181">
                  <c:v>0.23052097381488784</c:v>
                </c:pt>
                <c:pt idx="182">
                  <c:v>0.22981937807435351</c:v>
                </c:pt>
                <c:pt idx="183">
                  <c:v>0.22911778233381919</c:v>
                </c:pt>
                <c:pt idx="184">
                  <c:v>0.22841618659328508</c:v>
                </c:pt>
                <c:pt idx="185">
                  <c:v>0.22771459085275075</c:v>
                </c:pt>
                <c:pt idx="186">
                  <c:v>0.22701299511221643</c:v>
                </c:pt>
                <c:pt idx="187">
                  <c:v>0.2263113993716821</c:v>
                </c:pt>
                <c:pt idx="188">
                  <c:v>0.22560980363114777</c:v>
                </c:pt>
                <c:pt idx="189">
                  <c:v>0.22490820789061342</c:v>
                </c:pt>
                <c:pt idx="190">
                  <c:v>0.22428456723236084</c:v>
                </c:pt>
                <c:pt idx="191">
                  <c:v>0.22358297149182652</c:v>
                </c:pt>
                <c:pt idx="192">
                  <c:v>0.22295933083357369</c:v>
                </c:pt>
                <c:pt idx="193">
                  <c:v>0.22217978001075783</c:v>
                </c:pt>
                <c:pt idx="194">
                  <c:v>0.2214781842702235</c:v>
                </c:pt>
                <c:pt idx="195">
                  <c:v>0.22085454361197093</c:v>
                </c:pt>
                <c:pt idx="196">
                  <c:v>0.22015294787143661</c:v>
                </c:pt>
                <c:pt idx="197">
                  <c:v>0.21945135213090225</c:v>
                </c:pt>
                <c:pt idx="198">
                  <c:v>0.21874975639036792</c:v>
                </c:pt>
                <c:pt idx="199">
                  <c:v>0.21812611573211513</c:v>
                </c:pt>
                <c:pt idx="200">
                  <c:v>0.2174245199915808</c:v>
                </c:pt>
                <c:pt idx="201">
                  <c:v>0.21672292425104667</c:v>
                </c:pt>
                <c:pt idx="202">
                  <c:v>0.21602132851051234</c:v>
                </c:pt>
                <c:pt idx="203">
                  <c:v>0.21539768785225955</c:v>
                </c:pt>
                <c:pt idx="204">
                  <c:v>0.21477404719400695</c:v>
                </c:pt>
                <c:pt idx="205">
                  <c:v>0.21407245145347262</c:v>
                </c:pt>
                <c:pt idx="206">
                  <c:v>0.21337085571293829</c:v>
                </c:pt>
                <c:pt idx="207">
                  <c:v>0.21274721505468547</c:v>
                </c:pt>
                <c:pt idx="208">
                  <c:v>0.21204561931415114</c:v>
                </c:pt>
                <c:pt idx="209">
                  <c:v>0.21142197865589854</c:v>
                </c:pt>
                <c:pt idx="210">
                  <c:v>0.21072038291536421</c:v>
                </c:pt>
                <c:pt idx="211">
                  <c:v>0.21001878717482989</c:v>
                </c:pt>
                <c:pt idx="212">
                  <c:v>0.20939514651657706</c:v>
                </c:pt>
                <c:pt idx="213">
                  <c:v>0.20869355077604296</c:v>
                </c:pt>
                <c:pt idx="214">
                  <c:v>0.20806991011779016</c:v>
                </c:pt>
                <c:pt idx="215">
                  <c:v>0.20736831437725584</c:v>
                </c:pt>
                <c:pt idx="216">
                  <c:v>0.20674467371900324</c:v>
                </c:pt>
                <c:pt idx="217">
                  <c:v>0.20604307797846891</c:v>
                </c:pt>
                <c:pt idx="218">
                  <c:v>0.20541943732021609</c:v>
                </c:pt>
                <c:pt idx="219">
                  <c:v>0.20479579666196349</c:v>
                </c:pt>
                <c:pt idx="220">
                  <c:v>0.20409420092142916</c:v>
                </c:pt>
                <c:pt idx="221">
                  <c:v>0.20347056026317636</c:v>
                </c:pt>
                <c:pt idx="222">
                  <c:v>0.20276896452264204</c:v>
                </c:pt>
                <c:pt idx="223">
                  <c:v>0.20214532386438944</c:v>
                </c:pt>
                <c:pt idx="224">
                  <c:v>0.20144372812385511</c:v>
                </c:pt>
                <c:pt idx="225">
                  <c:v>0.20082008746560229</c:v>
                </c:pt>
                <c:pt idx="226">
                  <c:v>0.20019644680734971</c:v>
                </c:pt>
                <c:pt idx="227">
                  <c:v>0.19957280614909689</c:v>
                </c:pt>
                <c:pt idx="228">
                  <c:v>0.19887121040856257</c:v>
                </c:pt>
                <c:pt idx="229">
                  <c:v>0.19824756975030997</c:v>
                </c:pt>
                <c:pt idx="230">
                  <c:v>0.19762392909205714</c:v>
                </c:pt>
                <c:pt idx="231">
                  <c:v>0.19700028843380457</c:v>
                </c:pt>
                <c:pt idx="232">
                  <c:v>0.19629869269327024</c:v>
                </c:pt>
                <c:pt idx="233">
                  <c:v>0.19559709695273592</c:v>
                </c:pt>
                <c:pt idx="234">
                  <c:v>0.19497345629448309</c:v>
                </c:pt>
                <c:pt idx="235">
                  <c:v>0.19434981563623049</c:v>
                </c:pt>
                <c:pt idx="236">
                  <c:v>0.19364821989569617</c:v>
                </c:pt>
                <c:pt idx="237">
                  <c:v>0.19302457923744334</c:v>
                </c:pt>
                <c:pt idx="238">
                  <c:v>0.19240093857919077</c:v>
                </c:pt>
                <c:pt idx="239">
                  <c:v>0.19169934283865644</c:v>
                </c:pt>
                <c:pt idx="240">
                  <c:v>0.19107570218040362</c:v>
                </c:pt>
                <c:pt idx="241">
                  <c:v>0.19045206152215102</c:v>
                </c:pt>
                <c:pt idx="242">
                  <c:v>0.18982842086389823</c:v>
                </c:pt>
                <c:pt idx="243">
                  <c:v>0.18920478020564563</c:v>
                </c:pt>
                <c:pt idx="244">
                  <c:v>0.1885031844651113</c:v>
                </c:pt>
                <c:pt idx="245">
                  <c:v>0.18795749888914001</c:v>
                </c:pt>
                <c:pt idx="246">
                  <c:v>0.18725590314860591</c:v>
                </c:pt>
                <c:pt idx="247">
                  <c:v>0.18663226249035308</c:v>
                </c:pt>
                <c:pt idx="248">
                  <c:v>0.18593066674981876</c:v>
                </c:pt>
                <c:pt idx="249">
                  <c:v>0.18530702609156616</c:v>
                </c:pt>
                <c:pt idx="250">
                  <c:v>0.18468338543331336</c:v>
                </c:pt>
                <c:pt idx="251">
                  <c:v>0.18405974477506054</c:v>
                </c:pt>
                <c:pt idx="252">
                  <c:v>0.18343610411680794</c:v>
                </c:pt>
                <c:pt idx="253">
                  <c:v>0.18273450837627361</c:v>
                </c:pt>
                <c:pt idx="254">
                  <c:v>0.18211086771802079</c:v>
                </c:pt>
                <c:pt idx="255">
                  <c:v>0.18148722705976822</c:v>
                </c:pt>
                <c:pt idx="256">
                  <c:v>0.1808635864015154</c:v>
                </c:pt>
                <c:pt idx="257">
                  <c:v>0.1802399457432628</c:v>
                </c:pt>
                <c:pt idx="258">
                  <c:v>0.17953835000272847</c:v>
                </c:pt>
                <c:pt idx="259">
                  <c:v>0.17891470934447568</c:v>
                </c:pt>
                <c:pt idx="260">
                  <c:v>0.17829106868622308</c:v>
                </c:pt>
                <c:pt idx="261">
                  <c:v>0.17766742802797025</c:v>
                </c:pt>
                <c:pt idx="262">
                  <c:v>0.17696583228743593</c:v>
                </c:pt>
                <c:pt idx="263">
                  <c:v>0.17634219162918335</c:v>
                </c:pt>
                <c:pt idx="264">
                  <c:v>0.17571855097093053</c:v>
                </c:pt>
                <c:pt idx="265">
                  <c:v>0.17509491031267793</c:v>
                </c:pt>
                <c:pt idx="266">
                  <c:v>0.17447126965442514</c:v>
                </c:pt>
                <c:pt idx="267">
                  <c:v>0.17384762899617254</c:v>
                </c:pt>
                <c:pt idx="268">
                  <c:v>0.17314603325563821</c:v>
                </c:pt>
                <c:pt idx="269">
                  <c:v>0.17252239259738539</c:v>
                </c:pt>
                <c:pt idx="270">
                  <c:v>0.17189875193913282</c:v>
                </c:pt>
                <c:pt idx="271">
                  <c:v>0.17119715619859846</c:v>
                </c:pt>
                <c:pt idx="272">
                  <c:v>0.17049556045806413</c:v>
                </c:pt>
                <c:pt idx="273">
                  <c:v>0.16979396471752981</c:v>
                </c:pt>
                <c:pt idx="274">
                  <c:v>0.16909236897699548</c:v>
                </c:pt>
                <c:pt idx="275">
                  <c:v>0.16846872831874266</c:v>
                </c:pt>
                <c:pt idx="276">
                  <c:v>0.16768917749592682</c:v>
                </c:pt>
                <c:pt idx="277">
                  <c:v>0.16698758175539249</c:v>
                </c:pt>
                <c:pt idx="278">
                  <c:v>0.16628598601485839</c:v>
                </c:pt>
                <c:pt idx="279">
                  <c:v>0.16558439027432403</c:v>
                </c:pt>
                <c:pt idx="280">
                  <c:v>0.16480483945150798</c:v>
                </c:pt>
                <c:pt idx="281">
                  <c:v>0.16410324371097387</c:v>
                </c:pt>
                <c:pt idx="282">
                  <c:v>0.16340164797043955</c:v>
                </c:pt>
                <c:pt idx="283">
                  <c:v>0.16277800731218672</c:v>
                </c:pt>
                <c:pt idx="284">
                  <c:v>0.16199845648937086</c:v>
                </c:pt>
                <c:pt idx="285">
                  <c:v>0.16129686074883653</c:v>
                </c:pt>
                <c:pt idx="286">
                  <c:v>0.16059526500830221</c:v>
                </c:pt>
                <c:pt idx="287">
                  <c:v>0.15989366926776788</c:v>
                </c:pt>
                <c:pt idx="288">
                  <c:v>0.15927002860951528</c:v>
                </c:pt>
                <c:pt idx="289">
                  <c:v>0.15856843286898095</c:v>
                </c:pt>
                <c:pt idx="290">
                  <c:v>0.15786683712844662</c:v>
                </c:pt>
                <c:pt idx="291">
                  <c:v>0.15724319647019383</c:v>
                </c:pt>
                <c:pt idx="292">
                  <c:v>0.1565416007296597</c:v>
                </c:pt>
                <c:pt idx="293">
                  <c:v>0.1559179600714069</c:v>
                </c:pt>
                <c:pt idx="294">
                  <c:v>0.15521636433087257</c:v>
                </c:pt>
                <c:pt idx="295">
                  <c:v>0.15459272367261997</c:v>
                </c:pt>
                <c:pt idx="296">
                  <c:v>0.15396908301436715</c:v>
                </c:pt>
                <c:pt idx="297">
                  <c:v>0.15326748727383283</c:v>
                </c:pt>
                <c:pt idx="298">
                  <c:v>0.1525658915332985</c:v>
                </c:pt>
                <c:pt idx="299">
                  <c:v>0.1519422508750459</c:v>
                </c:pt>
                <c:pt idx="300">
                  <c:v>0.1513186102167931</c:v>
                </c:pt>
                <c:pt idx="301">
                  <c:v>0.15061701447625878</c:v>
                </c:pt>
                <c:pt idx="302">
                  <c:v>0.14999337381800618</c:v>
                </c:pt>
                <c:pt idx="303">
                  <c:v>0.14929177807747185</c:v>
                </c:pt>
                <c:pt idx="304">
                  <c:v>0.14859018233693752</c:v>
                </c:pt>
                <c:pt idx="305">
                  <c:v>0.1479665416786847</c:v>
                </c:pt>
                <c:pt idx="306">
                  <c:v>0.14726494593815037</c:v>
                </c:pt>
                <c:pt idx="307">
                  <c:v>0.14664130527989777</c:v>
                </c:pt>
                <c:pt idx="308">
                  <c:v>0.14593970953936344</c:v>
                </c:pt>
                <c:pt idx="309">
                  <c:v>0.14523811379882912</c:v>
                </c:pt>
                <c:pt idx="310">
                  <c:v>0.14453651805829479</c:v>
                </c:pt>
                <c:pt idx="311">
                  <c:v>0.14391287740004219</c:v>
                </c:pt>
                <c:pt idx="312">
                  <c:v>0.14321128165950786</c:v>
                </c:pt>
                <c:pt idx="313">
                  <c:v>0.14250968591897353</c:v>
                </c:pt>
                <c:pt idx="314">
                  <c:v>0.14180809017843921</c:v>
                </c:pt>
                <c:pt idx="315">
                  <c:v>0.14118444952018638</c:v>
                </c:pt>
                <c:pt idx="316">
                  <c:v>0.14040489869737055</c:v>
                </c:pt>
                <c:pt idx="317">
                  <c:v>0.13970330295683622</c:v>
                </c:pt>
                <c:pt idx="318">
                  <c:v>0.13900170721630212</c:v>
                </c:pt>
                <c:pt idx="319">
                  <c:v>0.13830011147576776</c:v>
                </c:pt>
                <c:pt idx="320">
                  <c:v>0.13759851573523343</c:v>
                </c:pt>
                <c:pt idx="321">
                  <c:v>0.13697487507698064</c:v>
                </c:pt>
                <c:pt idx="322">
                  <c:v>0.13627327933644631</c:v>
                </c:pt>
                <c:pt idx="323">
                  <c:v>0.13557168359591196</c:v>
                </c:pt>
                <c:pt idx="324">
                  <c:v>0.13487008785537785</c:v>
                </c:pt>
                <c:pt idx="325">
                  <c:v>0.13416849211484352</c:v>
                </c:pt>
                <c:pt idx="326">
                  <c:v>0.1334668963743092</c:v>
                </c:pt>
                <c:pt idx="327">
                  <c:v>0.13276530063377487</c:v>
                </c:pt>
                <c:pt idx="328">
                  <c:v>0.13206370489324054</c:v>
                </c:pt>
                <c:pt idx="329">
                  <c:v>0.13136210915270621</c:v>
                </c:pt>
                <c:pt idx="330">
                  <c:v>0.13066051341217189</c:v>
                </c:pt>
                <c:pt idx="331">
                  <c:v>0.12995891767163756</c:v>
                </c:pt>
                <c:pt idx="332">
                  <c:v>0.12925732193110342</c:v>
                </c:pt>
                <c:pt idx="333">
                  <c:v>0.1285557261905691</c:v>
                </c:pt>
                <c:pt idx="334">
                  <c:v>0.12785413045003477</c:v>
                </c:pt>
                <c:pt idx="335">
                  <c:v>0.12723048979178198</c:v>
                </c:pt>
                <c:pt idx="336">
                  <c:v>0.12652889405124762</c:v>
                </c:pt>
                <c:pt idx="337">
                  <c:v>0.12582729831071329</c:v>
                </c:pt>
                <c:pt idx="338">
                  <c:v>0.12512570257017919</c:v>
                </c:pt>
                <c:pt idx="339">
                  <c:v>0.12442410682964486</c:v>
                </c:pt>
                <c:pt idx="340">
                  <c:v>0.12380046617139205</c:v>
                </c:pt>
                <c:pt idx="341">
                  <c:v>0.12309887043085772</c:v>
                </c:pt>
                <c:pt idx="342">
                  <c:v>0.12239727469032338</c:v>
                </c:pt>
                <c:pt idx="343">
                  <c:v>0.1217736340320708</c:v>
                </c:pt>
                <c:pt idx="344">
                  <c:v>0.12107203829153647</c:v>
                </c:pt>
                <c:pt idx="345">
                  <c:v>0.12037044255100214</c:v>
                </c:pt>
                <c:pt idx="346">
                  <c:v>0.1196688468104678</c:v>
                </c:pt>
                <c:pt idx="347">
                  <c:v>0.11896725106993347</c:v>
                </c:pt>
                <c:pt idx="348">
                  <c:v>0.11826565532939914</c:v>
                </c:pt>
                <c:pt idx="349">
                  <c:v>0.11326565532939914</c:v>
                </c:pt>
                <c:pt idx="350">
                  <c:v>0.10826565532939914</c:v>
                </c:pt>
                <c:pt idx="351">
                  <c:v>0.10326565532939913</c:v>
                </c:pt>
                <c:pt idx="352">
                  <c:v>9.8265655329399126E-2</c:v>
                </c:pt>
                <c:pt idx="353">
                  <c:v>9.3265655329399122E-2</c:v>
                </c:pt>
                <c:pt idx="354">
                  <c:v>8.8265655329399118E-2</c:v>
                </c:pt>
                <c:pt idx="355">
                  <c:v>8.3265655329399113E-2</c:v>
                </c:pt>
                <c:pt idx="356">
                  <c:v>7.8265655329399109E-2</c:v>
                </c:pt>
                <c:pt idx="357">
                  <c:v>7.3265655329399104E-2</c:v>
                </c:pt>
                <c:pt idx="358">
                  <c:v>6.82656553293991E-2</c:v>
                </c:pt>
                <c:pt idx="359">
                  <c:v>6.3265655329399095E-2</c:v>
                </c:pt>
                <c:pt idx="360">
                  <c:v>5.8265655329399098E-2</c:v>
                </c:pt>
                <c:pt idx="361">
                  <c:v>5.32656553293991E-2</c:v>
                </c:pt>
                <c:pt idx="362">
                  <c:v>4.8265655329399103E-2</c:v>
                </c:pt>
                <c:pt idx="363">
                  <c:v>4.3265655329399105E-2</c:v>
                </c:pt>
                <c:pt idx="364">
                  <c:v>3.8265655329399108E-2</c:v>
                </c:pt>
                <c:pt idx="365">
                  <c:v>3.326565532939911E-2</c:v>
                </c:pt>
                <c:pt idx="366">
                  <c:v>2.8265655329399109E-2</c:v>
                </c:pt>
                <c:pt idx="367">
                  <c:v>2.3265655329399108E-2</c:v>
                </c:pt>
                <c:pt idx="368">
                  <c:v>1.8265655329399107E-2</c:v>
                </c:pt>
                <c:pt idx="369">
                  <c:v>1.3265655329399106E-2</c:v>
                </c:pt>
                <c:pt idx="370">
                  <c:v>8.2656553293991054E-3</c:v>
                </c:pt>
                <c:pt idx="371">
                  <c:v>3.2656553293991053E-3</c:v>
                </c:pt>
              </c:numCache>
            </c:numRef>
          </c:xVal>
          <c:yVal>
            <c:numRef>
              <c:f>Versailles!$I$2:$I$500</c:f>
              <c:numCache>
                <c:formatCode>0.00</c:formatCode>
                <c:ptCount val="499"/>
                <c:pt idx="0">
                  <c:v>4.6879300560540287</c:v>
                </c:pt>
                <c:pt idx="1">
                  <c:v>4.6879300560540287</c:v>
                </c:pt>
                <c:pt idx="2">
                  <c:v>6.5198819129615799</c:v>
                </c:pt>
                <c:pt idx="3">
                  <c:v>8.2187616048838663</c:v>
                </c:pt>
                <c:pt idx="4">
                  <c:v>9.3097665230320104</c:v>
                </c:pt>
                <c:pt idx="5">
                  <c:v>10.881884507245559</c:v>
                </c:pt>
                <c:pt idx="6">
                  <c:v>12.151187684680167</c:v>
                </c:pt>
                <c:pt idx="7">
                  <c:v>13.430940633485079</c:v>
                </c:pt>
                <c:pt idx="8">
                  <c:v>14.883305485496066</c:v>
                </c:pt>
                <c:pt idx="9">
                  <c:v>16.349225919558251</c:v>
                </c:pt>
                <c:pt idx="10">
                  <c:v>17.663789586759378</c:v>
                </c:pt>
                <c:pt idx="11">
                  <c:v>19.155800011918927</c:v>
                </c:pt>
                <c:pt idx="12">
                  <c:v>20.66188238569697</c:v>
                </c:pt>
                <c:pt idx="13">
                  <c:v>22.182218102447735</c:v>
                </c:pt>
                <c:pt idx="14">
                  <c:v>23.716989577045467</c:v>
                </c:pt>
                <c:pt idx="15">
                  <c:v>25.093497864727738</c:v>
                </c:pt>
                <c:pt idx="16">
                  <c:v>26.481685874474749</c:v>
                </c:pt>
                <c:pt idx="17">
                  <c:v>28.233542110382473</c:v>
                </c:pt>
                <c:pt idx="18">
                  <c:v>29.826196613840409</c:v>
                </c:pt>
                <c:pt idx="19">
                  <c:v>31.434183388849931</c:v>
                </c:pt>
                <c:pt idx="20">
                  <c:v>33.057684096076002</c:v>
                </c:pt>
                <c:pt idx="21">
                  <c:v>34.513965364226181</c:v>
                </c:pt>
                <c:pt idx="22">
                  <c:v>36.167259080760289</c:v>
                </c:pt>
                <c:pt idx="23">
                  <c:v>37.836579283550179</c:v>
                </c:pt>
                <c:pt idx="24">
                  <c:v>39.334012024817355</c:v>
                </c:pt>
                <c:pt idx="25">
                  <c:v>40.654855950446574</c:v>
                </c:pt>
                <c:pt idx="26">
                  <c:v>42.94238233126265</c:v>
                </c:pt>
                <c:pt idx="27">
                  <c:v>44.483848746707793</c:v>
                </c:pt>
                <c:pt idx="28">
                  <c:v>46.038594145531192</c:v>
                </c:pt>
                <c:pt idx="29">
                  <c:v>47.803674690579498</c:v>
                </c:pt>
                <c:pt idx="30">
                  <c:v>49.386948511407354</c:v>
                </c:pt>
                <c:pt idx="31">
                  <c:v>51.184338047724282</c:v>
                </c:pt>
                <c:pt idx="32">
                  <c:v>52.796501556753924</c:v>
                </c:pt>
                <c:pt idx="33">
                  <c:v>54.626557031569178</c:v>
                </c:pt>
                <c:pt idx="34">
                  <c:v>56.267877508291576</c:v>
                </c:pt>
                <c:pt idx="35">
                  <c:v>57.922978045198931</c:v>
                </c:pt>
                <c:pt idx="36">
                  <c:v>59.591876474374885</c:v>
                </c:pt>
                <c:pt idx="37">
                  <c:v>61.485880644835049</c:v>
                </c:pt>
                <c:pt idx="38">
                  <c:v>63.18407993416713</c:v>
                </c:pt>
                <c:pt idx="39">
                  <c:v>64.896016105197134</c:v>
                </c:pt>
                <c:pt idx="40">
                  <c:v>66.621625032853842</c:v>
                </c:pt>
                <c:pt idx="41">
                  <c:v>68.579165538186658</c:v>
                </c:pt>
                <c:pt idx="42">
                  <c:v>70.333496122624354</c:v>
                </c:pt>
                <c:pt idx="43">
                  <c:v>72.323001522528614</c:v>
                </c:pt>
                <c:pt idx="44">
                  <c:v>74.105359985571909</c:v>
                </c:pt>
                <c:pt idx="45">
                  <c:v>76.125864328839043</c:v>
                </c:pt>
                <c:pt idx="46">
                  <c:v>77.935211616537231</c:v>
                </c:pt>
                <c:pt idx="47">
                  <c:v>79.9853237615132</c:v>
                </c:pt>
                <c:pt idx="48">
                  <c:v>81.820208593397695</c:v>
                </c:pt>
                <c:pt idx="49">
                  <c:v>83.666473596106073</c:v>
                </c:pt>
                <c:pt idx="50">
                  <c:v>85.756519644717002</c:v>
                </c:pt>
                <c:pt idx="51">
                  <c:v>87.859574128802706</c:v>
                </c:pt>
                <c:pt idx="52">
                  <c:v>89.503715081526025</c:v>
                </c:pt>
                <c:pt idx="53">
                  <c:v>91.627645038038224</c:v>
                </c:pt>
                <c:pt idx="54">
                  <c:v>93.761856151842494</c:v>
                </c:pt>
                <c:pt idx="55">
                  <c:v>95.905147070266764</c:v>
                </c:pt>
                <c:pt idx="56">
                  <c:v>97.577584446866297</c:v>
                </c:pt>
                <c:pt idx="57">
                  <c:v>99.733662343937624</c:v>
                </c:pt>
                <c:pt idx="58">
                  <c:v>101.89482056925272</c:v>
                </c:pt>
                <c:pt idx="59">
                  <c:v>104.05937393244341</c:v>
                </c:pt>
                <c:pt idx="60">
                  <c:v>105.98480737988871</c:v>
                </c:pt>
                <c:pt idx="61">
                  <c:v>108.15072020456927</c:v>
                </c:pt>
                <c:pt idx="62">
                  <c:v>110.31444585918513</c:v>
                </c:pt>
                <c:pt idx="63">
                  <c:v>112.47382355466726</c:v>
                </c:pt>
                <c:pt idx="64">
                  <c:v>114.38779394183797</c:v>
                </c:pt>
                <c:pt idx="65">
                  <c:v>116.29489712254696</c:v>
                </c:pt>
                <c:pt idx="66">
                  <c:v>118.19344351121345</c:v>
                </c:pt>
                <c:pt idx="67">
                  <c:v>120.55196910128046</c:v>
                </c:pt>
                <c:pt idx="68">
                  <c:v>122.65810120802962</c:v>
                </c:pt>
                <c:pt idx="69">
                  <c:v>124.28371910645211</c:v>
                </c:pt>
                <c:pt idx="70">
                  <c:v>126.12657489270686</c:v>
                </c:pt>
                <c:pt idx="71">
                  <c:v>128.17865326449379</c:v>
                </c:pt>
                <c:pt idx="72">
                  <c:v>130.2061156306558</c:v>
                </c:pt>
                <c:pt idx="73">
                  <c:v>132.2067514920119</c:v>
                </c:pt>
                <c:pt idx="74">
                  <c:v>134.17849940078185</c:v>
                </c:pt>
                <c:pt idx="75">
                  <c:v>135.90538714116792</c:v>
                </c:pt>
                <c:pt idx="76">
                  <c:v>137.60677659053607</c:v>
                </c:pt>
                <c:pt idx="77">
                  <c:v>139.48907307025394</c:v>
                </c:pt>
                <c:pt idx="78">
                  <c:v>140.92905917352607</c:v>
                </c:pt>
                <c:pt idx="79">
                  <c:v>142.34749949499979</c:v>
                </c:pt>
                <c:pt idx="80">
                  <c:v>144.33575150947951</c:v>
                </c:pt>
                <c:pt idx="81">
                  <c:v>146.08634659047925</c:v>
                </c:pt>
                <c:pt idx="82">
                  <c:v>147.7999135025035</c:v>
                </c:pt>
                <c:pt idx="83">
                  <c:v>149.10711429786318</c:v>
                </c:pt>
                <c:pt idx="84">
                  <c:v>150.75516550261909</c:v>
                </c:pt>
                <c:pt idx="85">
                  <c:v>152.1896757878709</c:v>
                </c:pt>
                <c:pt idx="86">
                  <c:v>153.76995905077735</c:v>
                </c:pt>
                <c:pt idx="87">
                  <c:v>155.14559021091776</c:v>
                </c:pt>
                <c:pt idx="88">
                  <c:v>156.15986318129541</c:v>
                </c:pt>
                <c:pt idx="89">
                  <c:v>157.81821782085422</c:v>
                </c:pt>
                <c:pt idx="90">
                  <c:v>159.11714226799302</c:v>
                </c:pt>
                <c:pt idx="91">
                  <c:v>160.5503994278526</c:v>
                </c:pt>
                <c:pt idx="92">
                  <c:v>161.80076739372311</c:v>
                </c:pt>
                <c:pt idx="93">
                  <c:v>162.87757717875974</c:v>
                </c:pt>
                <c:pt idx="94">
                  <c:v>164.2397676604366</c:v>
                </c:pt>
                <c:pt idx="95">
                  <c:v>165.43090152492846</c:v>
                </c:pt>
                <c:pt idx="96">
                  <c:v>166.45897406915208</c:v>
                </c:pt>
                <c:pt idx="97">
                  <c:v>167.76277621771379</c:v>
                </c:pt>
                <c:pt idx="98">
                  <c:v>168.76389554626212</c:v>
                </c:pt>
                <c:pt idx="99">
                  <c:v>170.03585297350094</c:v>
                </c:pt>
                <c:pt idx="100">
                  <c:v>171.15341905914789</c:v>
                </c:pt>
                <c:pt idx="101">
                  <c:v>172.25992166834516</c:v>
                </c:pt>
                <c:pt idx="102">
                  <c:v>173.35650506274339</c:v>
                </c:pt>
                <c:pt idx="103">
                  <c:v>174.30874783231678</c:v>
                </c:pt>
                <c:pt idx="104">
                  <c:v>175.25495538452662</c:v>
                </c:pt>
                <c:pt idx="105">
                  <c:v>176.46374252196216</c:v>
                </c:pt>
                <c:pt idx="106">
                  <c:v>177.53192571591001</c:v>
                </c:pt>
                <c:pt idx="107">
                  <c:v>178.59515621205753</c:v>
                </c:pt>
                <c:pt idx="108">
                  <c:v>179.65431886828281</c:v>
                </c:pt>
                <c:pt idx="109">
                  <c:v>180.71025283792579</c:v>
                </c:pt>
                <c:pt idx="110">
                  <c:v>181.76375241453712</c:v>
                </c:pt>
                <c:pt idx="111">
                  <c:v>182.68415869618542</c:v>
                </c:pt>
                <c:pt idx="112">
                  <c:v>183.73508359554143</c:v>
                </c:pt>
                <c:pt idx="113">
                  <c:v>184.78561935309375</c:v>
                </c:pt>
                <c:pt idx="114">
                  <c:v>185.83639943934077</c:v>
                </c:pt>
                <c:pt idx="115">
                  <c:v>187.01955997509566</c:v>
                </c:pt>
                <c:pt idx="116">
                  <c:v>188.07279465360324</c:v>
                </c:pt>
                <c:pt idx="117">
                  <c:v>188.99599205888029</c:v>
                </c:pt>
                <c:pt idx="118">
                  <c:v>190.18573229157693</c:v>
                </c:pt>
                <c:pt idx="119">
                  <c:v>191.11363124447377</c:v>
                </c:pt>
                <c:pt idx="120">
                  <c:v>192.31042864881675</c:v>
                </c:pt>
                <c:pt idx="121">
                  <c:v>193.11092420300633</c:v>
                </c:pt>
                <c:pt idx="122">
                  <c:v>194.18185150325002</c:v>
                </c:pt>
                <c:pt idx="123">
                  <c:v>195.25722963129124</c:v>
                </c:pt>
                <c:pt idx="124">
                  <c:v>196.47278230242716</c:v>
                </c:pt>
                <c:pt idx="125">
                  <c:v>197.4227097249294</c:v>
                </c:pt>
                <c:pt idx="126">
                  <c:v>198.78701987113419</c:v>
                </c:pt>
                <c:pt idx="127">
                  <c:v>199.88496848010243</c:v>
                </c:pt>
                <c:pt idx="128">
                  <c:v>200.98899435976875</c:v>
                </c:pt>
                <c:pt idx="129">
                  <c:v>202.09935903767149</c:v>
                </c:pt>
                <c:pt idx="130">
                  <c:v>203.21631159083131</c:v>
                </c:pt>
                <c:pt idx="131">
                  <c:v>204.19923632344415</c:v>
                </c:pt>
                <c:pt idx="132">
                  <c:v>205.47092081510846</c:v>
                </c:pt>
                <c:pt idx="133">
                  <c:v>206.6090227982657</c:v>
                </c:pt>
                <c:pt idx="134">
                  <c:v>207.61099127541576</c:v>
                </c:pt>
                <c:pt idx="135">
                  <c:v>208.90786947642277</c:v>
                </c:pt>
                <c:pt idx="136">
                  <c:v>210.06901068939908</c:v>
                </c:pt>
                <c:pt idx="137">
                  <c:v>211.09161910186344</c:v>
                </c:pt>
                <c:pt idx="138">
                  <c:v>212.41567233867272</c:v>
                </c:pt>
                <c:pt idx="139">
                  <c:v>213.75039017458323</c:v>
                </c:pt>
                <c:pt idx="140">
                  <c:v>214.79603539003631</c:v>
                </c:pt>
                <c:pt idx="141">
                  <c:v>216.1503182602064</c:v>
                </c:pt>
                <c:pt idx="142">
                  <c:v>217.51593715520823</c:v>
                </c:pt>
                <c:pt idx="143">
                  <c:v>218.89312420518388</c:v>
                </c:pt>
                <c:pt idx="144">
                  <c:v>220.28210770784102</c:v>
                </c:pt>
                <c:pt idx="145">
                  <c:v>221.52684498262141</c:v>
                </c:pt>
                <c:pt idx="146">
                  <c:v>223.09636218283515</c:v>
                </c:pt>
                <c:pt idx="147">
                  <c:v>224.36304143703666</c:v>
                </c:pt>
                <c:pt idx="148">
                  <c:v>225.96047518565268</c:v>
                </c:pt>
                <c:pt idx="149">
                  <c:v>227.41177661650084</c:v>
                </c:pt>
                <c:pt idx="150">
                  <c:v>228.8761988456418</c:v>
                </c:pt>
                <c:pt idx="151">
                  <c:v>230.35395990138284</c:v>
                </c:pt>
                <c:pt idx="152">
                  <c:v>231.84527820853521</c:v>
                </c:pt>
                <c:pt idx="153">
                  <c:v>233.35037295668786</c:v>
                </c:pt>
                <c:pt idx="154">
                  <c:v>234.86946444321291</c:v>
                </c:pt>
                <c:pt idx="155">
                  <c:v>236.2316975440919</c:v>
                </c:pt>
                <c:pt idx="156">
                  <c:v>237.95052626561835</c:v>
                </c:pt>
                <c:pt idx="157">
                  <c:v>239.3386120093935</c:v>
                </c:pt>
                <c:pt idx="158">
                  <c:v>240.738446624902</c:v>
                </c:pt>
                <c:pt idx="159">
                  <c:v>242.32750519208491</c:v>
                </c:pt>
                <c:pt idx="160">
                  <c:v>243.75284424283473</c:v>
                </c:pt>
                <c:pt idx="161">
                  <c:v>245.37101244015167</c:v>
                </c:pt>
                <c:pt idx="162">
                  <c:v>247.00493429877514</c:v>
                </c:pt>
                <c:pt idx="163">
                  <c:v>248.47072976259489</c:v>
                </c:pt>
                <c:pt idx="164">
                  <c:v>250.13507042464141</c:v>
                </c:pt>
                <c:pt idx="165">
                  <c:v>251.62829592235551</c:v>
                </c:pt>
                <c:pt idx="166">
                  <c:v>253.32394195849548</c:v>
                </c:pt>
                <c:pt idx="167">
                  <c:v>254.84539732935133</c:v>
                </c:pt>
                <c:pt idx="168">
                  <c:v>256.57326242426785</c:v>
                </c:pt>
                <c:pt idx="169">
                  <c:v>258.12377267433965</c:v>
                </c:pt>
                <c:pt idx="170">
                  <c:v>259.88480000214628</c:v>
                </c:pt>
                <c:pt idx="171">
                  <c:v>261.86256045504928</c:v>
                </c:pt>
                <c:pt idx="172">
                  <c:v>263.26038191308021</c:v>
                </c:pt>
                <c:pt idx="173">
                  <c:v>264.87158794736808</c:v>
                </c:pt>
                <c:pt idx="174">
                  <c:v>266.70189872044767</c:v>
                </c:pt>
                <c:pt idx="175">
                  <c:v>268.75790664777372</c:v>
                </c:pt>
                <c:pt idx="176">
                  <c:v>270.41990180756579</c:v>
                </c:pt>
                <c:pt idx="177">
                  <c:v>272.09740754366373</c:v>
                </c:pt>
                <c:pt idx="178">
                  <c:v>274.00341280656386</c:v>
                </c:pt>
                <c:pt idx="179">
                  <c:v>275.92964032825728</c:v>
                </c:pt>
                <c:pt idx="180">
                  <c:v>278.09400281602171</c:v>
                </c:pt>
                <c:pt idx="181">
                  <c:v>279.84405788193101</c:v>
                </c:pt>
                <c:pt idx="182">
                  <c:v>281.83291234653973</c:v>
                </c:pt>
                <c:pt idx="183">
                  <c:v>283.84331832437641</c:v>
                </c:pt>
                <c:pt idx="184">
                  <c:v>285.87562548003211</c:v>
                </c:pt>
                <c:pt idx="185">
                  <c:v>287.93019082215932</c:v>
                </c:pt>
                <c:pt idx="186">
                  <c:v>290.00737891330442</c:v>
                </c:pt>
                <c:pt idx="187">
                  <c:v>292.10756208489124</c:v>
                </c:pt>
                <c:pt idx="188">
                  <c:v>294.23112065775587</c:v>
                </c:pt>
                <c:pt idx="189">
                  <c:v>296.37844316841182</c:v>
                </c:pt>
                <c:pt idx="190">
                  <c:v>298.30744499533085</c:v>
                </c:pt>
                <c:pt idx="191">
                  <c:v>300.50074509244456</c:v>
                </c:pt>
                <c:pt idx="192">
                  <c:v>302.47126493471779</c:v>
                </c:pt>
                <c:pt idx="193">
                  <c:v>304.96257209305782</c:v>
                </c:pt>
                <c:pt idx="194">
                  <c:v>307.23195392858446</c:v>
                </c:pt>
                <c:pt idx="195">
                  <c:v>309.27118975060353</c:v>
                </c:pt>
                <c:pt idx="196">
                  <c:v>311.59049891634089</c:v>
                </c:pt>
                <c:pt idx="197">
                  <c:v>313.93690158603653</c:v>
                </c:pt>
                <c:pt idx="198">
                  <c:v>316.31086917746154</c:v>
                </c:pt>
                <c:pt idx="199">
                  <c:v>318.44459310299993</c:v>
                </c:pt>
                <c:pt idx="200">
                  <c:v>320.87195245028789</c:v>
                </c:pt>
                <c:pt idx="201">
                  <c:v>323.32830040956219</c:v>
                </c:pt>
                <c:pt idx="202">
                  <c:v>325.81415221269458</c:v>
                </c:pt>
                <c:pt idx="203">
                  <c:v>328.0489929254486</c:v>
                </c:pt>
                <c:pt idx="204">
                  <c:v>330.30794036331537</c:v>
                </c:pt>
                <c:pt idx="205">
                  <c:v>332.87855290643762</c:v>
                </c:pt>
                <c:pt idx="206">
                  <c:v>335.48072771910978</c:v>
                </c:pt>
                <c:pt idx="207">
                  <c:v>337.82073423800716</c:v>
                </c:pt>
                <c:pt idx="208">
                  <c:v>340.48411005961094</c:v>
                </c:pt>
                <c:pt idx="209">
                  <c:v>342.87946244799019</c:v>
                </c:pt>
                <c:pt idx="210">
                  <c:v>345.60619031026732</c:v>
                </c:pt>
                <c:pt idx="211">
                  <c:v>348.36736231345725</c:v>
                </c:pt>
                <c:pt idx="212">
                  <c:v>350.85117570867385</c:v>
                </c:pt>
                <c:pt idx="213">
                  <c:v>353.67918546260302</c:v>
                </c:pt>
                <c:pt idx="214">
                  <c:v>356.22347124099116</c:v>
                </c:pt>
                <c:pt idx="215">
                  <c:v>359.12073477613728</c:v>
                </c:pt>
                <c:pt idx="216">
                  <c:v>361.72769122300804</c:v>
                </c:pt>
                <c:pt idx="217">
                  <c:v>364.69674035128878</c:v>
                </c:pt>
                <c:pt idx="218">
                  <c:v>367.36867168364336</c:v>
                </c:pt>
                <c:pt idx="219">
                  <c:v>370.07200848367887</c:v>
                </c:pt>
                <c:pt idx="220">
                  <c:v>373.15148361581407</c:v>
                </c:pt>
                <c:pt idx="221">
                  <c:v>375.92338974383625</c:v>
                </c:pt>
                <c:pt idx="222">
                  <c:v>379.08144716642425</c:v>
                </c:pt>
                <c:pt idx="223">
                  <c:v>381.92451672606887</c:v>
                </c:pt>
                <c:pt idx="224">
                  <c:v>385.16414684261758</c:v>
                </c:pt>
                <c:pt idx="225">
                  <c:v>388.08110391446115</c:v>
                </c:pt>
                <c:pt idx="226">
                  <c:v>391.03381318947942</c:v>
                </c:pt>
                <c:pt idx="227">
                  <c:v>394.02292341277615</c:v>
                </c:pt>
                <c:pt idx="228">
                  <c:v>397.43001057684023</c:v>
                </c:pt>
                <c:pt idx="229">
                  <c:v>400.49869810712443</c:v>
                </c:pt>
                <c:pt idx="230">
                  <c:v>403.60591578198557</c:v>
                </c:pt>
                <c:pt idx="231">
                  <c:v>406.75237920489326</c:v>
                </c:pt>
                <c:pt idx="232">
                  <c:v>410.33997493609718</c:v>
                </c:pt>
                <c:pt idx="233">
                  <c:v>413.97924037261447</c:v>
                </c:pt>
                <c:pt idx="234">
                  <c:v>417.25840924012016</c:v>
                </c:pt>
                <c:pt idx="235">
                  <c:v>420.58006643182074</c:v>
                </c:pt>
                <c:pt idx="236">
                  <c:v>424.36873110536027</c:v>
                </c:pt>
                <c:pt idx="237">
                  <c:v>427.78340202637372</c:v>
                </c:pt>
                <c:pt idx="238">
                  <c:v>431.24317161049925</c:v>
                </c:pt>
                <c:pt idx="239">
                  <c:v>435.19041510706342</c:v>
                </c:pt>
                <c:pt idx="240">
                  <c:v>438.74896696021881</c:v>
                </c:pt>
                <c:pt idx="241">
                  <c:v>442.35544083984973</c:v>
                </c:pt>
                <c:pt idx="242">
                  <c:v>446.01078867192479</c:v>
                </c:pt>
                <c:pt idx="243">
                  <c:v>449.71598714979058</c:v>
                </c:pt>
                <c:pt idx="244">
                  <c:v>453.9451714776456</c:v>
                </c:pt>
                <c:pt idx="245">
                  <c:v>457.27997142274728</c:v>
                </c:pt>
                <c:pt idx="246">
                  <c:v>461.62722631882519</c:v>
                </c:pt>
                <c:pt idx="247">
                  <c:v>465.54894826045688</c:v>
                </c:pt>
                <c:pt idx="248">
                  <c:v>470.02701377743404</c:v>
                </c:pt>
                <c:pt idx="249">
                  <c:v>474.06756855843122</c:v>
                </c:pt>
                <c:pt idx="250">
                  <c:v>478.16587301586497</c:v>
                </c:pt>
                <c:pt idx="251">
                  <c:v>482.32314123512128</c:v>
                </c:pt>
                <c:pt idx="252">
                  <c:v>486.54062063002516</c:v>
                </c:pt>
                <c:pt idx="253">
                  <c:v>491.35885356324695</c:v>
                </c:pt>
                <c:pt idx="254">
                  <c:v>495.70858226351885</c:v>
                </c:pt>
                <c:pt idx="255">
                  <c:v>500.12264768356567</c:v>
                </c:pt>
                <c:pt idx="256">
                  <c:v>504.60244702340151</c:v>
                </c:pt>
                <c:pt idx="257">
                  <c:v>509.14941702367008</c:v>
                </c:pt>
                <c:pt idx="258">
                  <c:v>514.34688968174885</c:v>
                </c:pt>
                <c:pt idx="259">
                  <c:v>519.04155633119785</c:v>
                </c:pt>
                <c:pt idx="260">
                  <c:v>523.80815364416083</c:v>
                </c:pt>
                <c:pt idx="261">
                  <c:v>528.64829649690228</c:v>
                </c:pt>
                <c:pt idx="262">
                  <c:v>534.1834383962389</c:v>
                </c:pt>
                <c:pt idx="263">
                  <c:v>539.18544475821534</c:v>
                </c:pt>
                <c:pt idx="264">
                  <c:v>544.26635467342396</c:v>
                </c:pt>
                <c:pt idx="265">
                  <c:v>549.42798854646298</c:v>
                </c:pt>
                <c:pt idx="266">
                  <c:v>554.67222127225796</c:v>
                </c:pt>
                <c:pt idx="267">
                  <c:v>560.00098421298571</c:v>
                </c:pt>
                <c:pt idx="268">
                  <c:v>566.09936253507499</c:v>
                </c:pt>
                <c:pt idx="269">
                  <c:v>571.61443486979874</c:v>
                </c:pt>
                <c:pt idx="270">
                  <c:v>577.22046007044185</c:v>
                </c:pt>
                <c:pt idx="271">
                  <c:v>583.63868127379499</c:v>
                </c:pt>
                <c:pt idx="272">
                  <c:v>590.17800165098561</c:v>
                </c:pt>
                <c:pt idx="273">
                  <c:v>596.8417517935361</c:v>
                </c:pt>
                <c:pt idx="274">
                  <c:v>603.63338064766049</c:v>
                </c:pt>
                <c:pt idx="275">
                  <c:v>609.78062412986048</c:v>
                </c:pt>
                <c:pt idx="276">
                  <c:v>617.61469271753992</c:v>
                </c:pt>
                <c:pt idx="277">
                  <c:v>624.81191248804384</c:v>
                </c:pt>
                <c:pt idx="278">
                  <c:v>632.15209552066744</c:v>
                </c:pt>
                <c:pt idx="279">
                  <c:v>639.63936377635378</c:v>
                </c:pt>
                <c:pt idx="280">
                  <c:v>648.1362627286594</c:v>
                </c:pt>
                <c:pt idx="281">
                  <c:v>655.94827665245521</c:v>
                </c:pt>
                <c:pt idx="282">
                  <c:v>663.9212077714102</c:v>
                </c:pt>
                <c:pt idx="283">
                  <c:v>671.14722096392575</c:v>
                </c:pt>
                <c:pt idx="284">
                  <c:v>680.36918483538693</c:v>
                </c:pt>
                <c:pt idx="285">
                  <c:v>688.85437812537657</c:v>
                </c:pt>
                <c:pt idx="286">
                  <c:v>697.5208003628336</c:v>
                </c:pt>
                <c:pt idx="287">
                  <c:v>706.37403010575781</c:v>
                </c:pt>
                <c:pt idx="288">
                  <c:v>714.40507535199743</c:v>
                </c:pt>
                <c:pt idx="289">
                  <c:v>723.62716638322752</c:v>
                </c:pt>
                <c:pt idx="290">
                  <c:v>733.0534467091818</c:v>
                </c:pt>
                <c:pt idx="291">
                  <c:v>741.60902056661826</c:v>
                </c:pt>
                <c:pt idx="292">
                  <c:v>751.43890699165433</c:v>
                </c:pt>
                <c:pt idx="293">
                  <c:v>760.36412256149049</c:v>
                </c:pt>
                <c:pt idx="294">
                  <c:v>770.62257597313567</c:v>
                </c:pt>
                <c:pt idx="295">
                  <c:v>779.94047472053148</c:v>
                </c:pt>
                <c:pt idx="296">
                  <c:v>789.45165256015218</c:v>
                </c:pt>
                <c:pt idx="297">
                  <c:v>800.38987133859155</c:v>
                </c:pt>
                <c:pt idx="298">
                  <c:v>811.58838631702588</c:v>
                </c:pt>
                <c:pt idx="299">
                  <c:v>821.76825058825557</c:v>
                </c:pt>
                <c:pt idx="300">
                  <c:v>832.16716117843953</c:v>
                </c:pt>
                <c:pt idx="301">
                  <c:v>844.13608223387655</c:v>
                </c:pt>
                <c:pt idx="302">
                  <c:v>855.02293708451145</c:v>
                </c:pt>
                <c:pt idx="303">
                  <c:v>867.55879474794961</c:v>
                </c:pt>
                <c:pt idx="304">
                  <c:v>880.41007094530119</c:v>
                </c:pt>
                <c:pt idx="305">
                  <c:v>892.10724573904963</c:v>
                </c:pt>
                <c:pt idx="306">
                  <c:v>905.58519515491025</c:v>
                </c:pt>
                <c:pt idx="307">
                  <c:v>917.85823987564549</c:v>
                </c:pt>
                <c:pt idx="308">
                  <c:v>932.00612373603258</c:v>
                </c:pt>
                <c:pt idx="309">
                  <c:v>946.52744186335894</c:v>
                </c:pt>
                <c:pt idx="310">
                  <c:v>961.43593892625665</c:v>
                </c:pt>
                <c:pt idx="311">
                  <c:v>975.02457189105871</c:v>
                </c:pt>
                <c:pt idx="312">
                  <c:v>990.70411735931441</c:v>
                </c:pt>
                <c:pt idx="313">
                  <c:v>1006.8141296104138</c:v>
                </c:pt>
                <c:pt idx="314">
                  <c:v>1023.3709347406061</c:v>
                </c:pt>
                <c:pt idx="315">
                  <c:v>1038.4769645183403</c:v>
                </c:pt>
                <c:pt idx="316">
                  <c:v>1057.8939973618242</c:v>
                </c:pt>
                <c:pt idx="317">
                  <c:v>1075.8967891508303</c:v>
                </c:pt>
                <c:pt idx="318">
                  <c:v>1094.4195216242467</c:v>
                </c:pt>
                <c:pt idx="319">
                  <c:v>1113.4826406839452</c:v>
                </c:pt>
                <c:pt idx="320">
                  <c:v>1133.1075412567657</c:v>
                </c:pt>
                <c:pt idx="321">
                  <c:v>1151.0415934489156</c:v>
                </c:pt>
                <c:pt idx="322">
                  <c:v>1171.789566994401</c:v>
                </c:pt>
                <c:pt idx="323">
                  <c:v>1193.1668885377551</c:v>
                </c:pt>
                <c:pt idx="324">
                  <c:v>1215.1990965475816</c:v>
                </c:pt>
                <c:pt idx="325">
                  <c:v>1237.9129200299358</c:v>
                </c:pt>
                <c:pt idx="326">
                  <c:v>1261.3363330519724</c:v>
                </c:pt>
                <c:pt idx="327">
                  <c:v>1285.4986108388173</c:v>
                </c:pt>
                <c:pt idx="328">
                  <c:v>1310.4303873171093</c:v>
                </c:pt>
                <c:pt idx="329">
                  <c:v>1336.1637139439547</c:v>
                </c:pt>
                <c:pt idx="330">
                  <c:v>1362.7321196210542</c:v>
                </c:pt>
                <c:pt idx="331">
                  <c:v>1390.1706714502093</c:v>
                </c:pt>
                <c:pt idx="332">
                  <c:v>1418.5160360371526</c:v>
                </c:pt>
                <c:pt idx="333">
                  <c:v>1447.8065409973617</c:v>
                </c:pt>
                <c:pt idx="334">
                  <c:v>1478.0822362573872</c:v>
                </c:pt>
                <c:pt idx="335">
                  <c:v>1505.8548158813339</c:v>
                </c:pt>
                <c:pt idx="336">
                  <c:v>1538.1070508096661</c:v>
                </c:pt>
                <c:pt idx="337">
                  <c:v>1571.4703998005571</c:v>
                </c:pt>
                <c:pt idx="338">
                  <c:v>1605.9921731580653</c:v>
                </c:pt>
                <c:pt idx="339">
                  <c:v>1641.7216823956292</c:v>
                </c:pt>
                <c:pt idx="340">
                  <c:v>1674.5366218981549</c:v>
                </c:pt>
                <c:pt idx="341">
                  <c:v>1712.6892334616277</c:v>
                </c:pt>
                <c:pt idx="342">
                  <c:v>1752.2036960827811</c:v>
                </c:pt>
                <c:pt idx="343">
                  <c:v>1788.5173814238835</c:v>
                </c:pt>
                <c:pt idx="344">
                  <c:v>1830.7628781812223</c:v>
                </c:pt>
                <c:pt idx="345">
                  <c:v>1874.5422999636307</c:v>
                </c:pt>
                <c:pt idx="346">
                  <c:v>1919.9194737710277</c:v>
                </c:pt>
                <c:pt idx="347">
                  <c:v>1966.9604157126741</c:v>
                </c:pt>
                <c:pt idx="348">
                  <c:v>2015.7333106647081</c:v>
                </c:pt>
                <c:pt idx="349">
                  <c:v>2419.9370950930561</c:v>
                </c:pt>
                <c:pt idx="350">
                  <c:v>2944.1751847703445</c:v>
                </c:pt>
                <c:pt idx="351">
                  <c:v>3619.3126560544738</c:v>
                </c:pt>
                <c:pt idx="352">
                  <c:v>4475.1992854240916</c:v>
                </c:pt>
                <c:pt idx="353">
                  <c:v>5537.5729483652603</c:v>
                </c:pt>
                <c:pt idx="354">
                  <c:v>6828.3245809320633</c:v>
                </c:pt>
                <c:pt idx="355">
                  <c:v>8369.2947033265973</c:v>
                </c:pt>
                <c:pt idx="356">
                  <c:v>10187.530028826357</c:v>
                </c:pt>
                <c:pt idx="357">
                  <c:v>12320.348943919733</c:v>
                </c:pt>
                <c:pt idx="358">
                  <c:v>14820.197204147267</c:v>
                </c:pt>
                <c:pt idx="359">
                  <c:v>17760.343412205835</c:v>
                </c:pt>
                <c:pt idx="360">
                  <c:v>21242.951263885643</c:v>
                </c:pt>
                <c:pt idx="361">
                  <c:v>25411.661623394535</c:v>
                </c:pt>
                <c:pt idx="362">
                  <c:v>30472.176413427998</c:v>
                </c:pt>
                <c:pt idx="363">
                  <c:v>36727.355123758811</c:v>
                </c:pt>
                <c:pt idx="364">
                  <c:v>44640.058876199109</c:v>
                </c:pt>
                <c:pt idx="365">
                  <c:v>54952.873027929512</c:v>
                </c:pt>
                <c:pt idx="366">
                  <c:v>68935.072646248766</c:v>
                </c:pt>
                <c:pt idx="367">
                  <c:v>88948.189239478714</c:v>
                </c:pt>
                <c:pt idx="368">
                  <c:v>119940.6148454068</c:v>
                </c:pt>
                <c:pt idx="369">
                  <c:v>174322.35364167931</c:v>
                </c:pt>
                <c:pt idx="370">
                  <c:v>294532.7193476489</c:v>
                </c:pt>
                <c:pt idx="371">
                  <c:v>782926.85360829369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69536"/>
        <c:axId val="144310656"/>
      </c:scatterChart>
      <c:valAx>
        <c:axId val="115169536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Teneur en eau (kg/kg soil)</a:t>
                </a:r>
              </a:p>
            </c:rich>
          </c:tx>
          <c:layout>
            <c:manualLayout>
              <c:xMode val="edge"/>
              <c:yMode val="edge"/>
              <c:x val="0.31079831313220679"/>
              <c:y val="0.91908661417322834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44310656"/>
        <c:crosses val="autoZero"/>
        <c:crossBetween val="midCat"/>
      </c:valAx>
      <c:valAx>
        <c:axId val="144310656"/>
        <c:scaling>
          <c:orientation val="minMax"/>
          <c:max val="1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Pression de rétention d'eau (hPa)</a:t>
                </a:r>
              </a:p>
            </c:rich>
          </c:tx>
          <c:layout>
            <c:manualLayout>
              <c:xMode val="edge"/>
              <c:yMode val="edge"/>
              <c:x val="1.6343743548910317E-2"/>
              <c:y val="0.1512547514619883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5169536"/>
        <c:crosses val="autoZero"/>
        <c:crossBetween val="midCat"/>
        <c:majorUnit val="200"/>
      </c:valAx>
    </c:plotArea>
    <c:legend>
      <c:legendPos val="r"/>
      <c:layout>
        <c:manualLayout>
          <c:xMode val="edge"/>
          <c:yMode val="edge"/>
          <c:x val="0.63457843050517559"/>
          <c:y val="0.22904422514619882"/>
          <c:w val="0.28627038672189098"/>
          <c:h val="0.22342257217847769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fr-FR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Types d'eau correspondants</a:t>
            </a:r>
            <a:r>
              <a:rPr lang="fr-FR" sz="1200" baseline="0"/>
              <a:t> </a:t>
            </a:r>
            <a:endParaRPr lang="fr-FR" sz="1200"/>
          </a:p>
        </c:rich>
      </c:tx>
      <c:layout>
        <c:manualLayout>
          <c:xMode val="edge"/>
          <c:yMode val="edge"/>
          <c:x val="0.34431010639799059"/>
          <c:y val="2.347417840375586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961143566731578"/>
          <c:y val="0.11315736941333038"/>
          <c:w val="0.53504134563824679"/>
          <c:h val="0.66967505822335593"/>
        </c:manualLayout>
      </c:layout>
      <c:scatterChart>
        <c:scatterStyle val="lineMarker"/>
        <c:varyColors val="0"/>
        <c:ser>
          <c:idx val="0"/>
          <c:order val="0"/>
          <c:tx>
            <c:strRef>
              <c:f>Versailles!$L$1</c:f>
              <c:strCache>
                <c:ptCount val="1"/>
                <c:pt idx="0">
                  <c:v>Wmi</c:v>
                </c:pt>
              </c:strCache>
            </c:strRef>
          </c:tx>
          <c:spPr>
            <a:ln w="19050"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Versailles!$B$2:$B$373</c:f>
              <c:numCache>
                <c:formatCode>General</c:formatCode>
                <c:ptCount val="372"/>
                <c:pt idx="0">
                  <c:v>0.34916860904746683</c:v>
                </c:pt>
                <c:pt idx="1">
                  <c:v>0.34916860904746683</c:v>
                </c:pt>
                <c:pt idx="2">
                  <c:v>0.3482331480600877</c:v>
                </c:pt>
                <c:pt idx="3">
                  <c:v>0.34737564215499034</c:v>
                </c:pt>
                <c:pt idx="4">
                  <c:v>0.34682995657901927</c:v>
                </c:pt>
                <c:pt idx="5">
                  <c:v>0.34605040575620322</c:v>
                </c:pt>
                <c:pt idx="6">
                  <c:v>0.34542676509795062</c:v>
                </c:pt>
                <c:pt idx="7">
                  <c:v>0.34480312443969779</c:v>
                </c:pt>
                <c:pt idx="8">
                  <c:v>0.34410152869916349</c:v>
                </c:pt>
                <c:pt idx="9">
                  <c:v>0.34339993295862936</c:v>
                </c:pt>
                <c:pt idx="10">
                  <c:v>0.34277629230037654</c:v>
                </c:pt>
                <c:pt idx="11">
                  <c:v>0.34207469655984224</c:v>
                </c:pt>
                <c:pt idx="12">
                  <c:v>0.34137310081930788</c:v>
                </c:pt>
                <c:pt idx="13">
                  <c:v>0.34067150507877358</c:v>
                </c:pt>
                <c:pt idx="14">
                  <c:v>0.33996990933823923</c:v>
                </c:pt>
                <c:pt idx="15">
                  <c:v>0.33934626867998663</c:v>
                </c:pt>
                <c:pt idx="16">
                  <c:v>0.33872262802173386</c:v>
                </c:pt>
                <c:pt idx="17">
                  <c:v>0.33794307719891797</c:v>
                </c:pt>
                <c:pt idx="18">
                  <c:v>0.33724148145838367</c:v>
                </c:pt>
                <c:pt idx="19">
                  <c:v>0.33653988571784932</c:v>
                </c:pt>
                <c:pt idx="20">
                  <c:v>0.33583828997731524</c:v>
                </c:pt>
                <c:pt idx="21">
                  <c:v>0.33521464931906242</c:v>
                </c:pt>
                <c:pt idx="22">
                  <c:v>0.33451305357852806</c:v>
                </c:pt>
                <c:pt idx="23">
                  <c:v>0.33381145783799376</c:v>
                </c:pt>
                <c:pt idx="24">
                  <c:v>0.33318781717974116</c:v>
                </c:pt>
                <c:pt idx="25">
                  <c:v>0.33264213160376987</c:v>
                </c:pt>
                <c:pt idx="26">
                  <c:v>0.33170667061639098</c:v>
                </c:pt>
                <c:pt idx="27">
                  <c:v>0.33108302995813815</c:v>
                </c:pt>
                <c:pt idx="28">
                  <c:v>0.33045938929988533</c:v>
                </c:pt>
                <c:pt idx="29">
                  <c:v>0.32975779355935125</c:v>
                </c:pt>
                <c:pt idx="30">
                  <c:v>0.32913415290109843</c:v>
                </c:pt>
                <c:pt idx="31">
                  <c:v>0.32843255716056408</c:v>
                </c:pt>
                <c:pt idx="32">
                  <c:v>0.32780891650231148</c:v>
                </c:pt>
                <c:pt idx="33">
                  <c:v>0.32710732076177718</c:v>
                </c:pt>
                <c:pt idx="34">
                  <c:v>0.32648368010352435</c:v>
                </c:pt>
                <c:pt idx="35">
                  <c:v>0.32586003944527175</c:v>
                </c:pt>
                <c:pt idx="36">
                  <c:v>0.32523639878701893</c:v>
                </c:pt>
                <c:pt idx="37">
                  <c:v>0.32453480304648463</c:v>
                </c:pt>
                <c:pt idx="38">
                  <c:v>0.32391116238823203</c:v>
                </c:pt>
                <c:pt idx="39">
                  <c:v>0.32328752172997921</c:v>
                </c:pt>
                <c:pt idx="40">
                  <c:v>0.32266388107172639</c:v>
                </c:pt>
                <c:pt idx="41">
                  <c:v>0.32196228533119231</c:v>
                </c:pt>
                <c:pt idx="42">
                  <c:v>0.32133864467293949</c:v>
                </c:pt>
                <c:pt idx="43">
                  <c:v>0.32063704893240513</c:v>
                </c:pt>
                <c:pt idx="44">
                  <c:v>0.32001340827415259</c:v>
                </c:pt>
                <c:pt idx="45">
                  <c:v>0.31931181253361823</c:v>
                </c:pt>
                <c:pt idx="46">
                  <c:v>0.31868817187536541</c:v>
                </c:pt>
                <c:pt idx="47">
                  <c:v>0.31798657613483111</c:v>
                </c:pt>
                <c:pt idx="48">
                  <c:v>0.31736293547657851</c:v>
                </c:pt>
                <c:pt idx="49">
                  <c:v>0.31673929481832569</c:v>
                </c:pt>
                <c:pt idx="50">
                  <c:v>0.31603769907779133</c:v>
                </c:pt>
                <c:pt idx="51">
                  <c:v>0.31533610333725703</c:v>
                </c:pt>
                <c:pt idx="52">
                  <c:v>0.31479041776128597</c:v>
                </c:pt>
                <c:pt idx="53">
                  <c:v>0.31408882202075161</c:v>
                </c:pt>
                <c:pt idx="54">
                  <c:v>0.31338722628021731</c:v>
                </c:pt>
                <c:pt idx="55">
                  <c:v>0.31268563053968296</c:v>
                </c:pt>
                <c:pt idx="56">
                  <c:v>0.31213994496371189</c:v>
                </c:pt>
                <c:pt idx="57">
                  <c:v>0.31143834922317754</c:v>
                </c:pt>
                <c:pt idx="58">
                  <c:v>0.31073675348264324</c:v>
                </c:pt>
                <c:pt idx="59">
                  <c:v>0.3100351577421091</c:v>
                </c:pt>
                <c:pt idx="60">
                  <c:v>0.30941151708385634</c:v>
                </c:pt>
                <c:pt idx="61">
                  <c:v>0.30870992134332198</c:v>
                </c:pt>
                <c:pt idx="62">
                  <c:v>0.30800832560278762</c:v>
                </c:pt>
                <c:pt idx="63">
                  <c:v>0.30730672986225332</c:v>
                </c:pt>
                <c:pt idx="64">
                  <c:v>0.30668308920400073</c:v>
                </c:pt>
                <c:pt idx="65">
                  <c:v>0.3060594485457479</c:v>
                </c:pt>
                <c:pt idx="66">
                  <c:v>0.3054358078874953</c:v>
                </c:pt>
                <c:pt idx="67">
                  <c:v>0.30465625706467947</c:v>
                </c:pt>
                <c:pt idx="68">
                  <c:v>0.30395466132414517</c:v>
                </c:pt>
                <c:pt idx="69">
                  <c:v>0.30340897574817383</c:v>
                </c:pt>
                <c:pt idx="70">
                  <c:v>0.30278533508992128</c:v>
                </c:pt>
                <c:pt idx="71">
                  <c:v>0.30208373934938693</c:v>
                </c:pt>
                <c:pt idx="72">
                  <c:v>0.30138214360885257</c:v>
                </c:pt>
                <c:pt idx="73">
                  <c:v>0.30068054786831827</c:v>
                </c:pt>
                <c:pt idx="74">
                  <c:v>0.29997895212778392</c:v>
                </c:pt>
                <c:pt idx="75">
                  <c:v>0.29935531146953137</c:v>
                </c:pt>
                <c:pt idx="76">
                  <c:v>0.29873167081127855</c:v>
                </c:pt>
                <c:pt idx="77">
                  <c:v>0.29803007507074419</c:v>
                </c:pt>
                <c:pt idx="78">
                  <c:v>0.29748438949477313</c:v>
                </c:pt>
                <c:pt idx="79">
                  <c:v>0.29693870391880206</c:v>
                </c:pt>
                <c:pt idx="80">
                  <c:v>0.29615915309598623</c:v>
                </c:pt>
                <c:pt idx="81">
                  <c:v>0.29545755735545187</c:v>
                </c:pt>
                <c:pt idx="82">
                  <c:v>0.29475596161491757</c:v>
                </c:pt>
                <c:pt idx="83">
                  <c:v>0.29421027603894645</c:v>
                </c:pt>
                <c:pt idx="84">
                  <c:v>0.29350868029841215</c:v>
                </c:pt>
                <c:pt idx="85">
                  <c:v>0.29288503964015933</c:v>
                </c:pt>
                <c:pt idx="86">
                  <c:v>0.29218344389962503</c:v>
                </c:pt>
                <c:pt idx="87">
                  <c:v>0.29155980324137243</c:v>
                </c:pt>
                <c:pt idx="88">
                  <c:v>0.29109207274768284</c:v>
                </c:pt>
                <c:pt idx="89">
                  <c:v>0.29031252192486701</c:v>
                </c:pt>
                <c:pt idx="90">
                  <c:v>0.28968888126661418</c:v>
                </c:pt>
                <c:pt idx="91">
                  <c:v>0.28898728552607988</c:v>
                </c:pt>
                <c:pt idx="92">
                  <c:v>0.28836364486782728</c:v>
                </c:pt>
                <c:pt idx="93">
                  <c:v>0.287817959291856</c:v>
                </c:pt>
                <c:pt idx="94">
                  <c:v>0.28711636355132186</c:v>
                </c:pt>
                <c:pt idx="95">
                  <c:v>0.28649272289306904</c:v>
                </c:pt>
                <c:pt idx="96">
                  <c:v>0.28594703731709797</c:v>
                </c:pt>
                <c:pt idx="97">
                  <c:v>0.28524544157656367</c:v>
                </c:pt>
                <c:pt idx="98">
                  <c:v>0.28469975600059261</c:v>
                </c:pt>
                <c:pt idx="99">
                  <c:v>0.28399816026005825</c:v>
                </c:pt>
                <c:pt idx="100">
                  <c:v>0.28337451960180543</c:v>
                </c:pt>
                <c:pt idx="101">
                  <c:v>0.28275087894355283</c:v>
                </c:pt>
                <c:pt idx="102">
                  <c:v>0.28212723828530006</c:v>
                </c:pt>
                <c:pt idx="103">
                  <c:v>0.28158155270932894</c:v>
                </c:pt>
                <c:pt idx="104">
                  <c:v>0.28103586713335788</c:v>
                </c:pt>
                <c:pt idx="105">
                  <c:v>0.28033427139282358</c:v>
                </c:pt>
                <c:pt idx="106">
                  <c:v>0.27971063073457075</c:v>
                </c:pt>
                <c:pt idx="107">
                  <c:v>0.27908699007631815</c:v>
                </c:pt>
                <c:pt idx="108">
                  <c:v>0.27846334941806533</c:v>
                </c:pt>
                <c:pt idx="109">
                  <c:v>0.27783970875981251</c:v>
                </c:pt>
                <c:pt idx="110">
                  <c:v>0.27721606810155996</c:v>
                </c:pt>
                <c:pt idx="111">
                  <c:v>0.2766703825255889</c:v>
                </c:pt>
                <c:pt idx="112">
                  <c:v>0.27604674186733608</c:v>
                </c:pt>
                <c:pt idx="113">
                  <c:v>0.27542310120908348</c:v>
                </c:pt>
                <c:pt idx="114">
                  <c:v>0.27479946055083065</c:v>
                </c:pt>
                <c:pt idx="115">
                  <c:v>0.2740978648102963</c:v>
                </c:pt>
                <c:pt idx="116">
                  <c:v>0.27347422415204375</c:v>
                </c:pt>
                <c:pt idx="117">
                  <c:v>0.27292853857607247</c:v>
                </c:pt>
                <c:pt idx="118">
                  <c:v>0.27222694283553811</c:v>
                </c:pt>
                <c:pt idx="119">
                  <c:v>0.27168125725956704</c:v>
                </c:pt>
                <c:pt idx="120">
                  <c:v>0.27097966151903269</c:v>
                </c:pt>
                <c:pt idx="121">
                  <c:v>0.27051193102534316</c:v>
                </c:pt>
                <c:pt idx="122">
                  <c:v>0.26988829036709056</c:v>
                </c:pt>
                <c:pt idx="123">
                  <c:v>0.26926464970883773</c:v>
                </c:pt>
                <c:pt idx="124">
                  <c:v>0.26856305396830343</c:v>
                </c:pt>
                <c:pt idx="125">
                  <c:v>0.26801736839233237</c:v>
                </c:pt>
                <c:pt idx="126">
                  <c:v>0.26723781756951648</c:v>
                </c:pt>
                <c:pt idx="127">
                  <c:v>0.26661417691126371</c:v>
                </c:pt>
                <c:pt idx="128">
                  <c:v>0.26599053625301111</c:v>
                </c:pt>
                <c:pt idx="129">
                  <c:v>0.26536689559475829</c:v>
                </c:pt>
                <c:pt idx="130">
                  <c:v>0.26474325493650569</c:v>
                </c:pt>
                <c:pt idx="131">
                  <c:v>0.2641975693605344</c:v>
                </c:pt>
                <c:pt idx="132">
                  <c:v>0.26349597362000027</c:v>
                </c:pt>
                <c:pt idx="133">
                  <c:v>0.2628723329617475</c:v>
                </c:pt>
                <c:pt idx="134">
                  <c:v>0.26232664738577638</c:v>
                </c:pt>
                <c:pt idx="135">
                  <c:v>0.26162505164524208</c:v>
                </c:pt>
                <c:pt idx="136">
                  <c:v>0.26100141098698926</c:v>
                </c:pt>
                <c:pt idx="137">
                  <c:v>0.26045572541101819</c:v>
                </c:pt>
                <c:pt idx="138">
                  <c:v>0.25975412967048384</c:v>
                </c:pt>
                <c:pt idx="139">
                  <c:v>0.25905253392994954</c:v>
                </c:pt>
                <c:pt idx="140">
                  <c:v>0.25850684835397847</c:v>
                </c:pt>
                <c:pt idx="141">
                  <c:v>0.25780525261344411</c:v>
                </c:pt>
                <c:pt idx="142">
                  <c:v>0.25710365687290981</c:v>
                </c:pt>
                <c:pt idx="143">
                  <c:v>0.25640206113237546</c:v>
                </c:pt>
                <c:pt idx="144">
                  <c:v>0.25570046539184138</c:v>
                </c:pt>
                <c:pt idx="145">
                  <c:v>0.25507682473358856</c:v>
                </c:pt>
                <c:pt idx="146">
                  <c:v>0.25429727391077267</c:v>
                </c:pt>
                <c:pt idx="147">
                  <c:v>0.2536736332525199</c:v>
                </c:pt>
                <c:pt idx="148">
                  <c:v>0.25289408242970401</c:v>
                </c:pt>
                <c:pt idx="149">
                  <c:v>0.25219248668916971</c:v>
                </c:pt>
                <c:pt idx="150">
                  <c:v>0.25149089094863536</c:v>
                </c:pt>
                <c:pt idx="151">
                  <c:v>0.25078929520810106</c:v>
                </c:pt>
                <c:pt idx="152">
                  <c:v>0.25008769946756693</c:v>
                </c:pt>
                <c:pt idx="153">
                  <c:v>0.2493861037270326</c:v>
                </c:pt>
                <c:pt idx="154">
                  <c:v>0.24868450798649827</c:v>
                </c:pt>
                <c:pt idx="155">
                  <c:v>0.24806086732824545</c:v>
                </c:pt>
                <c:pt idx="156">
                  <c:v>0.24728131650542962</c:v>
                </c:pt>
                <c:pt idx="157">
                  <c:v>0.24665767584717679</c:v>
                </c:pt>
                <c:pt idx="158">
                  <c:v>0.24603403518892419</c:v>
                </c:pt>
                <c:pt idx="159">
                  <c:v>0.24533243944838987</c:v>
                </c:pt>
                <c:pt idx="160">
                  <c:v>0.24470879879013707</c:v>
                </c:pt>
                <c:pt idx="161">
                  <c:v>0.24400720304960294</c:v>
                </c:pt>
                <c:pt idx="162">
                  <c:v>0.24330560730906861</c:v>
                </c:pt>
                <c:pt idx="163">
                  <c:v>0.24268196665081582</c:v>
                </c:pt>
                <c:pt idx="164">
                  <c:v>0.24198037091028149</c:v>
                </c:pt>
                <c:pt idx="165">
                  <c:v>0.24135673025202889</c:v>
                </c:pt>
                <c:pt idx="166">
                  <c:v>0.24065513451149456</c:v>
                </c:pt>
                <c:pt idx="167">
                  <c:v>0.24003149385324174</c:v>
                </c:pt>
                <c:pt idx="168">
                  <c:v>0.23932989811270741</c:v>
                </c:pt>
                <c:pt idx="169">
                  <c:v>0.23870625745445481</c:v>
                </c:pt>
                <c:pt idx="170">
                  <c:v>0.23800466171392048</c:v>
                </c:pt>
                <c:pt idx="171">
                  <c:v>0.23722511089110465</c:v>
                </c:pt>
                <c:pt idx="172">
                  <c:v>0.23667942531513336</c:v>
                </c:pt>
                <c:pt idx="173">
                  <c:v>0.23605578465688076</c:v>
                </c:pt>
                <c:pt idx="174">
                  <c:v>0.23535418891634644</c:v>
                </c:pt>
                <c:pt idx="175">
                  <c:v>0.23457463809353057</c:v>
                </c:pt>
                <c:pt idx="176">
                  <c:v>0.23395099743527775</c:v>
                </c:pt>
                <c:pt idx="177">
                  <c:v>0.23332735677702518</c:v>
                </c:pt>
                <c:pt idx="178">
                  <c:v>0.23262576103649085</c:v>
                </c:pt>
                <c:pt idx="179">
                  <c:v>0.23192416529595652</c:v>
                </c:pt>
                <c:pt idx="180">
                  <c:v>0.23114461447314066</c:v>
                </c:pt>
                <c:pt idx="181">
                  <c:v>0.23052097381488784</c:v>
                </c:pt>
                <c:pt idx="182">
                  <c:v>0.22981937807435351</c:v>
                </c:pt>
                <c:pt idx="183">
                  <c:v>0.22911778233381919</c:v>
                </c:pt>
                <c:pt idx="184">
                  <c:v>0.22841618659328508</c:v>
                </c:pt>
                <c:pt idx="185">
                  <c:v>0.22771459085275075</c:v>
                </c:pt>
                <c:pt idx="186">
                  <c:v>0.22701299511221643</c:v>
                </c:pt>
                <c:pt idx="187">
                  <c:v>0.2263113993716821</c:v>
                </c:pt>
                <c:pt idx="188">
                  <c:v>0.22560980363114777</c:v>
                </c:pt>
                <c:pt idx="189">
                  <c:v>0.22490820789061342</c:v>
                </c:pt>
                <c:pt idx="190">
                  <c:v>0.22428456723236084</c:v>
                </c:pt>
                <c:pt idx="191">
                  <c:v>0.22358297149182652</c:v>
                </c:pt>
                <c:pt idx="192">
                  <c:v>0.22295933083357369</c:v>
                </c:pt>
                <c:pt idx="193">
                  <c:v>0.22217978001075783</c:v>
                </c:pt>
                <c:pt idx="194">
                  <c:v>0.2214781842702235</c:v>
                </c:pt>
                <c:pt idx="195">
                  <c:v>0.22085454361197093</c:v>
                </c:pt>
                <c:pt idx="196">
                  <c:v>0.22015294787143661</c:v>
                </c:pt>
                <c:pt idx="197">
                  <c:v>0.21945135213090225</c:v>
                </c:pt>
                <c:pt idx="198">
                  <c:v>0.21874975639036792</c:v>
                </c:pt>
                <c:pt idx="199">
                  <c:v>0.21812611573211513</c:v>
                </c:pt>
                <c:pt idx="200">
                  <c:v>0.2174245199915808</c:v>
                </c:pt>
                <c:pt idx="201">
                  <c:v>0.21672292425104667</c:v>
                </c:pt>
                <c:pt idx="202">
                  <c:v>0.21602132851051234</c:v>
                </c:pt>
                <c:pt idx="203">
                  <c:v>0.21539768785225955</c:v>
                </c:pt>
                <c:pt idx="204">
                  <c:v>0.21477404719400695</c:v>
                </c:pt>
                <c:pt idx="205">
                  <c:v>0.21407245145347262</c:v>
                </c:pt>
                <c:pt idx="206">
                  <c:v>0.21337085571293829</c:v>
                </c:pt>
                <c:pt idx="207">
                  <c:v>0.21274721505468547</c:v>
                </c:pt>
                <c:pt idx="208">
                  <c:v>0.21204561931415114</c:v>
                </c:pt>
                <c:pt idx="209">
                  <c:v>0.21142197865589854</c:v>
                </c:pt>
                <c:pt idx="210">
                  <c:v>0.21072038291536421</c:v>
                </c:pt>
                <c:pt idx="211">
                  <c:v>0.21001878717482989</c:v>
                </c:pt>
                <c:pt idx="212">
                  <c:v>0.20939514651657706</c:v>
                </c:pt>
                <c:pt idx="213">
                  <c:v>0.20869355077604296</c:v>
                </c:pt>
                <c:pt idx="214">
                  <c:v>0.20806991011779016</c:v>
                </c:pt>
                <c:pt idx="215">
                  <c:v>0.20736831437725584</c:v>
                </c:pt>
                <c:pt idx="216">
                  <c:v>0.20674467371900324</c:v>
                </c:pt>
                <c:pt idx="217">
                  <c:v>0.20604307797846891</c:v>
                </c:pt>
                <c:pt idx="218">
                  <c:v>0.20541943732021609</c:v>
                </c:pt>
                <c:pt idx="219">
                  <c:v>0.20479579666196349</c:v>
                </c:pt>
                <c:pt idx="220">
                  <c:v>0.20409420092142916</c:v>
                </c:pt>
                <c:pt idx="221">
                  <c:v>0.20347056026317636</c:v>
                </c:pt>
                <c:pt idx="222">
                  <c:v>0.20276896452264204</c:v>
                </c:pt>
                <c:pt idx="223">
                  <c:v>0.20214532386438944</c:v>
                </c:pt>
                <c:pt idx="224">
                  <c:v>0.20144372812385511</c:v>
                </c:pt>
                <c:pt idx="225">
                  <c:v>0.20082008746560229</c:v>
                </c:pt>
                <c:pt idx="226">
                  <c:v>0.20019644680734971</c:v>
                </c:pt>
                <c:pt idx="227">
                  <c:v>0.19957280614909689</c:v>
                </c:pt>
                <c:pt idx="228">
                  <c:v>0.19887121040856257</c:v>
                </c:pt>
                <c:pt idx="229">
                  <c:v>0.19824756975030997</c:v>
                </c:pt>
                <c:pt idx="230">
                  <c:v>0.19762392909205714</c:v>
                </c:pt>
                <c:pt idx="231">
                  <c:v>0.19700028843380457</c:v>
                </c:pt>
                <c:pt idx="232">
                  <c:v>0.19629869269327024</c:v>
                </c:pt>
                <c:pt idx="233">
                  <c:v>0.19559709695273592</c:v>
                </c:pt>
                <c:pt idx="234">
                  <c:v>0.19497345629448309</c:v>
                </c:pt>
                <c:pt idx="235">
                  <c:v>0.19434981563623049</c:v>
                </c:pt>
                <c:pt idx="236">
                  <c:v>0.19364821989569617</c:v>
                </c:pt>
                <c:pt idx="237">
                  <c:v>0.19302457923744334</c:v>
                </c:pt>
                <c:pt idx="238">
                  <c:v>0.19240093857919077</c:v>
                </c:pt>
                <c:pt idx="239">
                  <c:v>0.19169934283865644</c:v>
                </c:pt>
                <c:pt idx="240">
                  <c:v>0.19107570218040362</c:v>
                </c:pt>
                <c:pt idx="241">
                  <c:v>0.19045206152215102</c:v>
                </c:pt>
                <c:pt idx="242">
                  <c:v>0.18982842086389823</c:v>
                </c:pt>
                <c:pt idx="243">
                  <c:v>0.18920478020564563</c:v>
                </c:pt>
                <c:pt idx="244">
                  <c:v>0.1885031844651113</c:v>
                </c:pt>
                <c:pt idx="245">
                  <c:v>0.18795749888914001</c:v>
                </c:pt>
                <c:pt idx="246">
                  <c:v>0.18725590314860591</c:v>
                </c:pt>
                <c:pt idx="247">
                  <c:v>0.18663226249035308</c:v>
                </c:pt>
                <c:pt idx="248">
                  <c:v>0.18593066674981876</c:v>
                </c:pt>
                <c:pt idx="249">
                  <c:v>0.18530702609156616</c:v>
                </c:pt>
                <c:pt idx="250">
                  <c:v>0.18468338543331336</c:v>
                </c:pt>
                <c:pt idx="251">
                  <c:v>0.18405974477506054</c:v>
                </c:pt>
                <c:pt idx="252">
                  <c:v>0.18343610411680794</c:v>
                </c:pt>
                <c:pt idx="253">
                  <c:v>0.18273450837627361</c:v>
                </c:pt>
                <c:pt idx="254">
                  <c:v>0.18211086771802079</c:v>
                </c:pt>
                <c:pt idx="255">
                  <c:v>0.18148722705976822</c:v>
                </c:pt>
                <c:pt idx="256">
                  <c:v>0.1808635864015154</c:v>
                </c:pt>
                <c:pt idx="257">
                  <c:v>0.1802399457432628</c:v>
                </c:pt>
                <c:pt idx="258">
                  <c:v>0.17953835000272847</c:v>
                </c:pt>
                <c:pt idx="259">
                  <c:v>0.17891470934447568</c:v>
                </c:pt>
                <c:pt idx="260">
                  <c:v>0.17829106868622308</c:v>
                </c:pt>
                <c:pt idx="261">
                  <c:v>0.17766742802797025</c:v>
                </c:pt>
                <c:pt idx="262">
                  <c:v>0.17696583228743593</c:v>
                </c:pt>
                <c:pt idx="263">
                  <c:v>0.17634219162918335</c:v>
                </c:pt>
                <c:pt idx="264">
                  <c:v>0.17571855097093053</c:v>
                </c:pt>
                <c:pt idx="265">
                  <c:v>0.17509491031267793</c:v>
                </c:pt>
                <c:pt idx="266">
                  <c:v>0.17447126965442514</c:v>
                </c:pt>
                <c:pt idx="267">
                  <c:v>0.17384762899617254</c:v>
                </c:pt>
                <c:pt idx="268">
                  <c:v>0.17314603325563821</c:v>
                </c:pt>
                <c:pt idx="269">
                  <c:v>0.17252239259738539</c:v>
                </c:pt>
                <c:pt idx="270">
                  <c:v>0.17189875193913282</c:v>
                </c:pt>
                <c:pt idx="271">
                  <c:v>0.17119715619859846</c:v>
                </c:pt>
                <c:pt idx="272">
                  <c:v>0.17049556045806413</c:v>
                </c:pt>
                <c:pt idx="273">
                  <c:v>0.16979396471752981</c:v>
                </c:pt>
                <c:pt idx="274">
                  <c:v>0.16909236897699548</c:v>
                </c:pt>
                <c:pt idx="275">
                  <c:v>0.16846872831874266</c:v>
                </c:pt>
                <c:pt idx="276">
                  <c:v>0.16768917749592682</c:v>
                </c:pt>
                <c:pt idx="277">
                  <c:v>0.16698758175539249</c:v>
                </c:pt>
                <c:pt idx="278">
                  <c:v>0.16628598601485839</c:v>
                </c:pt>
                <c:pt idx="279">
                  <c:v>0.16558439027432403</c:v>
                </c:pt>
                <c:pt idx="280">
                  <c:v>0.16480483945150798</c:v>
                </c:pt>
                <c:pt idx="281">
                  <c:v>0.16410324371097387</c:v>
                </c:pt>
                <c:pt idx="282">
                  <c:v>0.16340164797043955</c:v>
                </c:pt>
                <c:pt idx="283">
                  <c:v>0.16277800731218672</c:v>
                </c:pt>
                <c:pt idx="284">
                  <c:v>0.16199845648937086</c:v>
                </c:pt>
                <c:pt idx="285">
                  <c:v>0.16129686074883653</c:v>
                </c:pt>
                <c:pt idx="286">
                  <c:v>0.16059526500830221</c:v>
                </c:pt>
                <c:pt idx="287">
                  <c:v>0.15989366926776788</c:v>
                </c:pt>
                <c:pt idx="288">
                  <c:v>0.15927002860951528</c:v>
                </c:pt>
                <c:pt idx="289">
                  <c:v>0.15856843286898095</c:v>
                </c:pt>
                <c:pt idx="290">
                  <c:v>0.15786683712844662</c:v>
                </c:pt>
                <c:pt idx="291">
                  <c:v>0.15724319647019383</c:v>
                </c:pt>
                <c:pt idx="292">
                  <c:v>0.1565416007296597</c:v>
                </c:pt>
                <c:pt idx="293">
                  <c:v>0.1559179600714069</c:v>
                </c:pt>
                <c:pt idx="294">
                  <c:v>0.15521636433087257</c:v>
                </c:pt>
                <c:pt idx="295">
                  <c:v>0.15459272367261997</c:v>
                </c:pt>
                <c:pt idx="296">
                  <c:v>0.15396908301436715</c:v>
                </c:pt>
                <c:pt idx="297">
                  <c:v>0.15326748727383283</c:v>
                </c:pt>
                <c:pt idx="298">
                  <c:v>0.1525658915332985</c:v>
                </c:pt>
                <c:pt idx="299">
                  <c:v>0.1519422508750459</c:v>
                </c:pt>
                <c:pt idx="300">
                  <c:v>0.1513186102167931</c:v>
                </c:pt>
                <c:pt idx="301">
                  <c:v>0.15061701447625878</c:v>
                </c:pt>
                <c:pt idx="302">
                  <c:v>0.14999337381800618</c:v>
                </c:pt>
                <c:pt idx="303">
                  <c:v>0.14929177807747185</c:v>
                </c:pt>
                <c:pt idx="304">
                  <c:v>0.14859018233693752</c:v>
                </c:pt>
                <c:pt idx="305">
                  <c:v>0.1479665416786847</c:v>
                </c:pt>
                <c:pt idx="306">
                  <c:v>0.14726494593815037</c:v>
                </c:pt>
                <c:pt idx="307">
                  <c:v>0.14664130527989777</c:v>
                </c:pt>
                <c:pt idx="308">
                  <c:v>0.14593970953936344</c:v>
                </c:pt>
                <c:pt idx="309">
                  <c:v>0.14523811379882912</c:v>
                </c:pt>
                <c:pt idx="310">
                  <c:v>0.14453651805829479</c:v>
                </c:pt>
                <c:pt idx="311">
                  <c:v>0.14391287740004219</c:v>
                </c:pt>
                <c:pt idx="312">
                  <c:v>0.14321128165950786</c:v>
                </c:pt>
                <c:pt idx="313">
                  <c:v>0.14250968591897353</c:v>
                </c:pt>
                <c:pt idx="314">
                  <c:v>0.14180809017843921</c:v>
                </c:pt>
                <c:pt idx="315">
                  <c:v>0.14118444952018638</c:v>
                </c:pt>
                <c:pt idx="316">
                  <c:v>0.14040489869737055</c:v>
                </c:pt>
                <c:pt idx="317">
                  <c:v>0.13970330295683622</c:v>
                </c:pt>
                <c:pt idx="318">
                  <c:v>0.13900170721630212</c:v>
                </c:pt>
                <c:pt idx="319">
                  <c:v>0.13830011147576776</c:v>
                </c:pt>
                <c:pt idx="320">
                  <c:v>0.13759851573523343</c:v>
                </c:pt>
                <c:pt idx="321">
                  <c:v>0.13697487507698064</c:v>
                </c:pt>
                <c:pt idx="322">
                  <c:v>0.13627327933644631</c:v>
                </c:pt>
                <c:pt idx="323">
                  <c:v>0.13557168359591196</c:v>
                </c:pt>
                <c:pt idx="324">
                  <c:v>0.13487008785537785</c:v>
                </c:pt>
                <c:pt idx="325">
                  <c:v>0.13416849211484352</c:v>
                </c:pt>
                <c:pt idx="326">
                  <c:v>0.1334668963743092</c:v>
                </c:pt>
                <c:pt idx="327">
                  <c:v>0.13276530063377487</c:v>
                </c:pt>
                <c:pt idx="328">
                  <c:v>0.13206370489324054</c:v>
                </c:pt>
                <c:pt idx="329">
                  <c:v>0.13136210915270621</c:v>
                </c:pt>
                <c:pt idx="330">
                  <c:v>0.13066051341217189</c:v>
                </c:pt>
                <c:pt idx="331">
                  <c:v>0.12995891767163756</c:v>
                </c:pt>
                <c:pt idx="332">
                  <c:v>0.12925732193110342</c:v>
                </c:pt>
                <c:pt idx="333">
                  <c:v>0.1285557261905691</c:v>
                </c:pt>
                <c:pt idx="334">
                  <c:v>0.12785413045003477</c:v>
                </c:pt>
                <c:pt idx="335">
                  <c:v>0.12723048979178198</c:v>
                </c:pt>
                <c:pt idx="336">
                  <c:v>0.12652889405124762</c:v>
                </c:pt>
                <c:pt idx="337">
                  <c:v>0.12582729831071329</c:v>
                </c:pt>
                <c:pt idx="338">
                  <c:v>0.12512570257017919</c:v>
                </c:pt>
                <c:pt idx="339">
                  <c:v>0.12442410682964486</c:v>
                </c:pt>
                <c:pt idx="340">
                  <c:v>0.12380046617139205</c:v>
                </c:pt>
                <c:pt idx="341">
                  <c:v>0.12309887043085772</c:v>
                </c:pt>
                <c:pt idx="342">
                  <c:v>0.12239727469032338</c:v>
                </c:pt>
                <c:pt idx="343">
                  <c:v>0.1217736340320708</c:v>
                </c:pt>
                <c:pt idx="344">
                  <c:v>0.12107203829153647</c:v>
                </c:pt>
                <c:pt idx="345">
                  <c:v>0.12037044255100214</c:v>
                </c:pt>
                <c:pt idx="346">
                  <c:v>0.1196688468104678</c:v>
                </c:pt>
                <c:pt idx="347">
                  <c:v>0.11896725106993347</c:v>
                </c:pt>
                <c:pt idx="348">
                  <c:v>0.11826565532939914</c:v>
                </c:pt>
                <c:pt idx="349">
                  <c:v>0.11326565532939914</c:v>
                </c:pt>
                <c:pt idx="350">
                  <c:v>0.10826565532939914</c:v>
                </c:pt>
                <c:pt idx="351">
                  <c:v>0.10326565532939913</c:v>
                </c:pt>
                <c:pt idx="352">
                  <c:v>9.8265655329399126E-2</c:v>
                </c:pt>
                <c:pt idx="353">
                  <c:v>9.3265655329399122E-2</c:v>
                </c:pt>
                <c:pt idx="354">
                  <c:v>8.8265655329399118E-2</c:v>
                </c:pt>
                <c:pt idx="355">
                  <c:v>8.3265655329399113E-2</c:v>
                </c:pt>
                <c:pt idx="356">
                  <c:v>7.8265655329399109E-2</c:v>
                </c:pt>
                <c:pt idx="357">
                  <c:v>7.3265655329399104E-2</c:v>
                </c:pt>
                <c:pt idx="358">
                  <c:v>6.82656553293991E-2</c:v>
                </c:pt>
                <c:pt idx="359">
                  <c:v>6.3265655329399095E-2</c:v>
                </c:pt>
                <c:pt idx="360">
                  <c:v>5.8265655329399098E-2</c:v>
                </c:pt>
                <c:pt idx="361">
                  <c:v>5.32656553293991E-2</c:v>
                </c:pt>
                <c:pt idx="362">
                  <c:v>4.8265655329399103E-2</c:v>
                </c:pt>
                <c:pt idx="363">
                  <c:v>4.3265655329399105E-2</c:v>
                </c:pt>
                <c:pt idx="364">
                  <c:v>3.8265655329399108E-2</c:v>
                </c:pt>
                <c:pt idx="365">
                  <c:v>3.326565532939911E-2</c:v>
                </c:pt>
                <c:pt idx="366">
                  <c:v>2.8265655329399109E-2</c:v>
                </c:pt>
                <c:pt idx="367">
                  <c:v>2.3265655329399108E-2</c:v>
                </c:pt>
                <c:pt idx="368">
                  <c:v>1.8265655329399107E-2</c:v>
                </c:pt>
                <c:pt idx="369">
                  <c:v>1.3265655329399106E-2</c:v>
                </c:pt>
                <c:pt idx="370">
                  <c:v>8.2656553293991054E-3</c:v>
                </c:pt>
                <c:pt idx="371">
                  <c:v>3.2656553293991053E-3</c:v>
                </c:pt>
              </c:numCache>
            </c:numRef>
          </c:xVal>
          <c:yVal>
            <c:numRef>
              <c:f>Versailles!$L$2:$L$373</c:f>
              <c:numCache>
                <c:formatCode>General</c:formatCode>
                <c:ptCount val="372"/>
                <c:pt idx="0">
                  <c:v>0.10320057189553064</c:v>
                </c:pt>
                <c:pt idx="1">
                  <c:v>0.10320057189553064</c:v>
                </c:pt>
                <c:pt idx="2">
                  <c:v>0.10320056799250935</c:v>
                </c:pt>
                <c:pt idx="3">
                  <c:v>0.10320056394025948</c:v>
                </c:pt>
                <c:pt idx="4">
                  <c:v>0.10320056109835554</c:v>
                </c:pt>
                <c:pt idx="5">
                  <c:v>0.10320055664565718</c:v>
                </c:pt>
                <c:pt idx="6">
                  <c:v>0.10320055271930303</c:v>
                </c:pt>
                <c:pt idx="7">
                  <c:v>0.10320054843744542</c:v>
                </c:pt>
                <c:pt idx="8">
                  <c:v>0.10320054315528399</c:v>
                </c:pt>
                <c:pt idx="9">
                  <c:v>0.10320053733224957</c:v>
                </c:pt>
                <c:pt idx="10">
                  <c:v>0.10320053165757931</c:v>
                </c:pt>
                <c:pt idx="11">
                  <c:v>0.10320052465750279</c:v>
                </c:pt>
                <c:pt idx="12">
                  <c:v>0.10320051694100207</c:v>
                </c:pt>
                <c:pt idx="13">
                  <c:v>0.10320050843491849</c:v>
                </c:pt>
                <c:pt idx="14">
                  <c:v>0.10320049905865816</c:v>
                </c:pt>
                <c:pt idx="15">
                  <c:v>0.10320048992211447</c:v>
                </c:pt>
                <c:pt idx="16">
                  <c:v>0.1032004799597106</c:v>
                </c:pt>
                <c:pt idx="17">
                  <c:v>0.10320046623135468</c:v>
                </c:pt>
                <c:pt idx="18">
                  <c:v>0.10320045254073443</c:v>
                </c:pt>
                <c:pt idx="19">
                  <c:v>0.10320043745166085</c:v>
                </c:pt>
                <c:pt idx="20">
                  <c:v>0.10320042082191193</c:v>
                </c:pt>
                <c:pt idx="21">
                  <c:v>0.10320040462029381</c:v>
                </c:pt>
                <c:pt idx="22">
                  <c:v>0.10320038464055031</c:v>
                </c:pt>
                <c:pt idx="23">
                  <c:v>0.10320036262366311</c:v>
                </c:pt>
                <c:pt idx="24">
                  <c:v>0.10320034117651536</c:v>
                </c:pt>
                <c:pt idx="25">
                  <c:v>0.10320032083205093</c:v>
                </c:pt>
                <c:pt idx="26">
                  <c:v>0.10320028218122296</c:v>
                </c:pt>
                <c:pt idx="27">
                  <c:v>0.1032002534976304</c:v>
                </c:pt>
                <c:pt idx="28">
                  <c:v>0.10320022223763961</c:v>
                </c:pt>
                <c:pt idx="29">
                  <c:v>0.10320018370456378</c:v>
                </c:pt>
                <c:pt idx="30">
                  <c:v>0.10320014618426115</c:v>
                </c:pt>
                <c:pt idx="31">
                  <c:v>0.10320009994257942</c:v>
                </c:pt>
                <c:pt idx="32">
                  <c:v>0.10320005492502662</c:v>
                </c:pt>
                <c:pt idx="33">
                  <c:v>0.10319999945525757</c:v>
                </c:pt>
                <c:pt idx="34">
                  <c:v>0.10319994546646036</c:v>
                </c:pt>
                <c:pt idx="35">
                  <c:v>0.10319988666803229</c:v>
                </c:pt>
                <c:pt idx="36">
                  <c:v>0.10319982263971172</c:v>
                </c:pt>
                <c:pt idx="37">
                  <c:v>0.10319974378793284</c:v>
                </c:pt>
                <c:pt idx="38">
                  <c:v>0.10319966708653967</c:v>
                </c:pt>
                <c:pt idx="39">
                  <c:v>0.10319958360266082</c:v>
                </c:pt>
                <c:pt idx="40">
                  <c:v>0.10319949275293298</c:v>
                </c:pt>
                <c:pt idx="41">
                  <c:v>0.10319938095546717</c:v>
                </c:pt>
                <c:pt idx="42">
                  <c:v>0.10319927229679887</c:v>
                </c:pt>
                <c:pt idx="43">
                  <c:v>0.10319913865161988</c:v>
                </c:pt>
                <c:pt idx="44">
                  <c:v>0.10319900882974159</c:v>
                </c:pt>
                <c:pt idx="45">
                  <c:v>0.10319884925046485</c:v>
                </c:pt>
                <c:pt idx="46">
                  <c:v>0.10319869433696834</c:v>
                </c:pt>
                <c:pt idx="47">
                  <c:v>0.10319850404966133</c:v>
                </c:pt>
                <c:pt idx="48">
                  <c:v>0.10319831946757115</c:v>
                </c:pt>
                <c:pt idx="49">
                  <c:v>0.10319811913681291</c:v>
                </c:pt>
                <c:pt idx="50">
                  <c:v>0.10319787337620331</c:v>
                </c:pt>
                <c:pt idx="51">
                  <c:v>0.10319760418287911</c:v>
                </c:pt>
                <c:pt idx="52">
                  <c:v>0.10319737730151358</c:v>
                </c:pt>
                <c:pt idx="53">
                  <c:v>0.10319706129159786</c:v>
                </c:pt>
                <c:pt idx="54">
                  <c:v>0.10319671579127621</c:v>
                </c:pt>
                <c:pt idx="55">
                  <c:v>0.10319633834088882</c:v>
                </c:pt>
                <c:pt idx="56">
                  <c:v>0.10319602101423149</c:v>
                </c:pt>
                <c:pt idx="57">
                  <c:v>0.10319558022496794</c:v>
                </c:pt>
                <c:pt idx="58">
                  <c:v>0.10319509987141556</c:v>
                </c:pt>
                <c:pt idx="59">
                  <c:v>0.10319457694039941</c:v>
                </c:pt>
                <c:pt idx="60">
                  <c:v>0.10319407382800264</c:v>
                </c:pt>
                <c:pt idx="61">
                  <c:v>0.10319346178918345</c:v>
                </c:pt>
                <c:pt idx="62">
                  <c:v>0.10319279776145963</c:v>
                </c:pt>
                <c:pt idx="63">
                  <c:v>0.10319207828745766</c:v>
                </c:pt>
                <c:pt idx="64">
                  <c:v>0.10319138935627882</c:v>
                </c:pt>
                <c:pt idx="65">
                  <c:v>0.10319065131861037</c:v>
                </c:pt>
                <c:pt idx="66">
                  <c:v>0.10318986165120334</c:v>
                </c:pt>
                <c:pt idx="67">
                  <c:v>0.10318879812632342</c:v>
                </c:pt>
                <c:pt idx="68">
                  <c:v>0.1031877645918301</c:v>
                </c:pt>
                <c:pt idx="69">
                  <c:v>0.10318690840213632</c:v>
                </c:pt>
                <c:pt idx="70">
                  <c:v>0.10318587161113241</c:v>
                </c:pt>
                <c:pt idx="71">
                  <c:v>0.10318462818427585</c:v>
                </c:pt>
                <c:pt idx="72">
                  <c:v>0.10318330023143518</c:v>
                </c:pt>
                <c:pt idx="73">
                  <c:v>0.10318188489411638</c:v>
                </c:pt>
                <c:pt idx="74">
                  <c:v>0.10318037956812971</c:v>
                </c:pt>
                <c:pt idx="75">
                  <c:v>0.10317896407484639</c:v>
                </c:pt>
                <c:pt idx="76">
                  <c:v>0.10317747422696583</c:v>
                </c:pt>
                <c:pt idx="77">
                  <c:v>0.10317570777783024</c:v>
                </c:pt>
                <c:pt idx="78">
                  <c:v>0.10317426686471182</c:v>
                </c:pt>
                <c:pt idx="79">
                  <c:v>0.103172766765796</c:v>
                </c:pt>
                <c:pt idx="80">
                  <c:v>0.10317052041616555</c:v>
                </c:pt>
                <c:pt idx="81">
                  <c:v>0.10316839434868817</c:v>
                </c:pt>
                <c:pt idx="82">
                  <c:v>0.10316616939153786</c:v>
                </c:pt>
                <c:pt idx="83">
                  <c:v>0.10316437070615721</c:v>
                </c:pt>
                <c:pt idx="84">
                  <c:v>0.1031619710008632</c:v>
                </c:pt>
                <c:pt idx="85">
                  <c:v>0.10315975635669591</c:v>
                </c:pt>
                <c:pt idx="86">
                  <c:v>0.10315717420751526</c:v>
                </c:pt>
                <c:pt idx="87">
                  <c:v>0.10315479949488958</c:v>
                </c:pt>
                <c:pt idx="88">
                  <c:v>0.1031529701088313</c:v>
                </c:pt>
                <c:pt idx="89">
                  <c:v>0.10314983065313825</c:v>
                </c:pt>
                <c:pt idx="90">
                  <c:v>0.10314723923537127</c:v>
                </c:pt>
                <c:pt idx="91">
                  <c:v>0.10314424105270553</c:v>
                </c:pt>
                <c:pt idx="92">
                  <c:v>0.10314150410039573</c:v>
                </c:pt>
                <c:pt idx="93">
                  <c:v>0.10313905507831443</c:v>
                </c:pt>
                <c:pt idx="94">
                  <c:v>0.10313583386837352</c:v>
                </c:pt>
                <c:pt idx="95">
                  <c:v>0.10313290388930015</c:v>
                </c:pt>
                <c:pt idx="96">
                  <c:v>0.10313029003337676</c:v>
                </c:pt>
                <c:pt idx="97">
                  <c:v>0.10312686246460018</c:v>
                </c:pt>
                <c:pt idx="98">
                  <c:v>0.10312414590050997</c:v>
                </c:pt>
                <c:pt idx="99">
                  <c:v>0.10312058986746915</c:v>
                </c:pt>
                <c:pt idx="100">
                  <c:v>0.10311737078488671</c:v>
                </c:pt>
                <c:pt idx="101">
                  <c:v>0.10311409849876474</c:v>
                </c:pt>
                <c:pt idx="102">
                  <c:v>0.10311077442623717</c:v>
                </c:pt>
                <c:pt idx="103">
                  <c:v>0.10310782444745921</c:v>
                </c:pt>
                <c:pt idx="104">
                  <c:v>0.10310483672184326</c:v>
                </c:pt>
                <c:pt idx="105">
                  <c:v>0.10310094121725977</c:v>
                </c:pt>
                <c:pt idx="106">
                  <c:v>0.10309742864098441</c:v>
                </c:pt>
                <c:pt idx="107">
                  <c:v>0.1030938702256646</c:v>
                </c:pt>
                <c:pt idx="108">
                  <c:v>0.10309026698294398</c:v>
                </c:pt>
                <c:pt idx="109">
                  <c:v>0.1030866198532111</c:v>
                </c:pt>
                <c:pt idx="110">
                  <c:v>0.10308292970659576</c:v>
                </c:pt>
                <c:pt idx="111">
                  <c:v>0.10307966617259388</c:v>
                </c:pt>
                <c:pt idx="112">
                  <c:v>0.1030758974762267</c:v>
                </c:pt>
                <c:pt idx="113">
                  <c:v>0.10307208788736243</c:v>
                </c:pt>
                <c:pt idx="114">
                  <c:v>0.10306823801991208</c:v>
                </c:pt>
                <c:pt idx="115">
                  <c:v>0.10306385945985826</c:v>
                </c:pt>
                <c:pt idx="116">
                  <c:v>0.10305992576406249</c:v>
                </c:pt>
                <c:pt idx="117">
                  <c:v>0.10305645198689545</c:v>
                </c:pt>
                <c:pt idx="118">
                  <c:v>0.10305194252754259</c:v>
                </c:pt>
                <c:pt idx="119">
                  <c:v>0.10304840186785284</c:v>
                </c:pt>
                <c:pt idx="120">
                  <c:v>0.1030438071051941</c:v>
                </c:pt>
                <c:pt idx="121">
                  <c:v>0.10304071752997443</c:v>
                </c:pt>
                <c:pt idx="122">
                  <c:v>0.10303656540831287</c:v>
                </c:pt>
                <c:pt idx="123">
                  <c:v>0.1030323760728355</c:v>
                </c:pt>
                <c:pt idx="124">
                  <c:v>0.10302761873628812</c:v>
                </c:pt>
                <c:pt idx="125">
                  <c:v>0.10302388620317546</c:v>
                </c:pt>
                <c:pt idx="126">
                  <c:v>0.10301850492428651</c:v>
                </c:pt>
                <c:pt idx="127">
                  <c:v>0.10301415833012793</c:v>
                </c:pt>
                <c:pt idx="128">
                  <c:v>0.10300977475801074</c:v>
                </c:pt>
                <c:pt idx="129">
                  <c:v>0.10300535415239878</c:v>
                </c:pt>
                <c:pt idx="130">
                  <c:v>0.10300089642965046</c:v>
                </c:pt>
                <c:pt idx="131">
                  <c:v>0.10299696538852679</c:v>
                </c:pt>
                <c:pt idx="132">
                  <c:v>0.10299186916634934</c:v>
                </c:pt>
                <c:pt idx="133">
                  <c:v>0.10298729933070375</c:v>
                </c:pt>
                <c:pt idx="134">
                  <c:v>0.10298326980152098</c:v>
                </c:pt>
                <c:pt idx="135">
                  <c:v>0.10297804634080183</c:v>
                </c:pt>
                <c:pt idx="136">
                  <c:v>0.10297336275777896</c:v>
                </c:pt>
                <c:pt idx="137">
                  <c:v>0.10296923314944026</c:v>
                </c:pt>
                <c:pt idx="138">
                  <c:v>0.10296388019417946</c:v>
                </c:pt>
                <c:pt idx="139">
                  <c:v>0.10295847797678859</c:v>
                </c:pt>
                <c:pt idx="140">
                  <c:v>0.10295424192212652</c:v>
                </c:pt>
                <c:pt idx="141">
                  <c:v>0.10294875105676372</c:v>
                </c:pt>
                <c:pt idx="142">
                  <c:v>0.10294320967885548</c:v>
                </c:pt>
                <c:pt idx="143">
                  <c:v>0.10293761729044304</c:v>
                </c:pt>
                <c:pt idx="144">
                  <c:v>0.10293197336975557</c:v>
                </c:pt>
                <c:pt idx="145">
                  <c:v>0.10292691284979462</c:v>
                </c:pt>
                <c:pt idx="146">
                  <c:v>0.10292052873009444</c:v>
                </c:pt>
                <c:pt idx="147">
                  <c:v>0.10291537415556558</c:v>
                </c:pt>
                <c:pt idx="148">
                  <c:v>0.10290887113747087</c:v>
                </c:pt>
                <c:pt idx="149">
                  <c:v>0.10290296094618713</c:v>
                </c:pt>
                <c:pt idx="150">
                  <c:v>0.10289699563046341</c:v>
                </c:pt>
                <c:pt idx="151">
                  <c:v>0.10289097451943005</c:v>
                </c:pt>
                <c:pt idx="152">
                  <c:v>0.10288489692253766</c:v>
                </c:pt>
                <c:pt idx="153">
                  <c:v>0.10287876212977454</c:v>
                </c:pt>
                <c:pt idx="154">
                  <c:v>0.10287256941183333</c:v>
                </c:pt>
                <c:pt idx="155">
                  <c:v>0.10286701554046128</c:v>
                </c:pt>
                <c:pt idx="156">
                  <c:v>0.10286000718736138</c:v>
                </c:pt>
                <c:pt idx="157">
                  <c:v>0.10285434702131312</c:v>
                </c:pt>
                <c:pt idx="158">
                  <c:v>0.10284863870285552</c:v>
                </c:pt>
                <c:pt idx="159">
                  <c:v>0.10284215856837189</c:v>
                </c:pt>
                <c:pt idx="160">
                  <c:v>0.10283634599491044</c:v>
                </c:pt>
                <c:pt idx="161">
                  <c:v>0.10282974705869381</c:v>
                </c:pt>
                <c:pt idx="162">
                  <c:v>0.10282308396974835</c:v>
                </c:pt>
                <c:pt idx="163">
                  <c:v>0.10281710664343284</c:v>
                </c:pt>
                <c:pt idx="164">
                  <c:v>0.10281031991617307</c:v>
                </c:pt>
                <c:pt idx="165">
                  <c:v>0.10280423122376303</c:v>
                </c:pt>
                <c:pt idx="166">
                  <c:v>0.10279731752646649</c:v>
                </c:pt>
                <c:pt idx="167">
                  <c:v>0.10279111444565997</c:v>
                </c:pt>
                <c:pt idx="168">
                  <c:v>0.10278407030894911</c:v>
                </c:pt>
                <c:pt idx="169">
                  <c:v>0.10277774969341041</c:v>
                </c:pt>
                <c:pt idx="170">
                  <c:v>0.10277057150632876</c:v>
                </c:pt>
                <c:pt idx="171">
                  <c:v>0.10276251068972252</c:v>
                </c:pt>
                <c:pt idx="172">
                  <c:v>0.1027568140874093</c:v>
                </c:pt>
                <c:pt idx="173">
                  <c:v>0.10275024844793361</c:v>
                </c:pt>
                <c:pt idx="174">
                  <c:v>0.10274279073768947</c:v>
                </c:pt>
                <c:pt idx="175">
                  <c:v>0.10273441443100315</c:v>
                </c:pt>
                <c:pt idx="176">
                  <c:v>0.10272764416935175</c:v>
                </c:pt>
                <c:pt idx="177">
                  <c:v>0.1027208114784022</c:v>
                </c:pt>
                <c:pt idx="178">
                  <c:v>0.10271304901864613</c:v>
                </c:pt>
                <c:pt idx="179">
                  <c:v>0.1027052052341441</c:v>
                </c:pt>
                <c:pt idx="180">
                  <c:v>0.10269639300183488</c:v>
                </c:pt>
                <c:pt idx="181">
                  <c:v>0.10268926861790913</c:v>
                </c:pt>
                <c:pt idx="182">
                  <c:v>0.10268117318229127</c:v>
                </c:pt>
                <c:pt idx="183">
                  <c:v>0.10267299121287815</c:v>
                </c:pt>
                <c:pt idx="184">
                  <c:v>0.10266472133741714</c:v>
                </c:pt>
                <c:pt idx="185">
                  <c:v>0.1026563621542933</c:v>
                </c:pt>
                <c:pt idx="186">
                  <c:v>0.1026479122318022</c:v>
                </c:pt>
                <c:pt idx="187">
                  <c:v>0.1026393701073964</c:v>
                </c:pt>
                <c:pt idx="188">
                  <c:v>0.1026307342869051</c:v>
                </c:pt>
                <c:pt idx="189">
                  <c:v>0.10262200324372645</c:v>
                </c:pt>
                <c:pt idx="190">
                  <c:v>0.10261416111616584</c:v>
                </c:pt>
                <c:pt idx="191">
                  <c:v>0.10260524592439942</c:v>
                </c:pt>
                <c:pt idx="192">
                  <c:v>0.10259723755894809</c:v>
                </c:pt>
                <c:pt idx="193">
                  <c:v>0.10258711441145639</c:v>
                </c:pt>
                <c:pt idx="194">
                  <c:v>0.10257789473160071</c:v>
                </c:pt>
                <c:pt idx="195">
                  <c:v>0.10256961143695159</c:v>
                </c:pt>
                <c:pt idx="196">
                  <c:v>0.10256019209214678</c:v>
                </c:pt>
                <c:pt idx="197">
                  <c:v>0.102550664445358</c:v>
                </c:pt>
                <c:pt idx="198">
                  <c:v>0.10254102664604106</c:v>
                </c:pt>
                <c:pt idx="199">
                  <c:v>0.10253236571063008</c:v>
                </c:pt>
                <c:pt idx="200">
                  <c:v>0.10252251464712039</c:v>
                </c:pt>
                <c:pt idx="201">
                  <c:v>0.10251254784526723</c:v>
                </c:pt>
                <c:pt idx="202">
                  <c:v>0.10250246328471165</c:v>
                </c:pt>
                <c:pt idx="203">
                  <c:v>0.10249339870176265</c:v>
                </c:pt>
                <c:pt idx="204">
                  <c:v>0.10248423795877208</c:v>
                </c:pt>
                <c:pt idx="205">
                  <c:v>0.1024738152949068</c:v>
                </c:pt>
                <c:pt idx="206">
                  <c:v>0.10246326680721138</c:v>
                </c:pt>
                <c:pt idx="207">
                  <c:v>0.10245378292139408</c:v>
                </c:pt>
                <c:pt idx="208">
                  <c:v>0.10244299056857088</c:v>
                </c:pt>
                <c:pt idx="209">
                  <c:v>0.10243328621641674</c:v>
                </c:pt>
                <c:pt idx="210">
                  <c:v>0.10242224158389605</c:v>
                </c:pt>
                <c:pt idx="211">
                  <c:v>0.10241105985425454</c:v>
                </c:pt>
                <c:pt idx="212">
                  <c:v>0.10240100340471193</c:v>
                </c:pt>
                <c:pt idx="213">
                  <c:v>0.10238955577318525</c:v>
                </c:pt>
                <c:pt idx="214">
                  <c:v>0.1023792588232016</c:v>
                </c:pt>
                <c:pt idx="215">
                  <c:v>0.10236753585766616</c:v>
                </c:pt>
                <c:pt idx="216">
                  <c:v>0.10235698982883552</c:v>
                </c:pt>
                <c:pt idx="217">
                  <c:v>0.10234498165363987</c:v>
                </c:pt>
                <c:pt idx="218">
                  <c:v>0.10233417756203307</c:v>
                </c:pt>
                <c:pt idx="219">
                  <c:v>0.10232324879911364</c:v>
                </c:pt>
                <c:pt idx="220">
                  <c:v>0.10231080226462806</c:v>
                </c:pt>
                <c:pt idx="221">
                  <c:v>0.10229960144033146</c:v>
                </c:pt>
                <c:pt idx="222">
                  <c:v>0.10228684322688503</c:v>
                </c:pt>
                <c:pt idx="223">
                  <c:v>0.10227536025018023</c:v>
                </c:pt>
                <c:pt idx="224">
                  <c:v>0.10226227873079462</c:v>
                </c:pt>
                <c:pt idx="225">
                  <c:v>0.10225050301541404</c:v>
                </c:pt>
                <c:pt idx="226">
                  <c:v>0.10223858572909002</c:v>
                </c:pt>
                <c:pt idx="227">
                  <c:v>0.10222652435442711</c:v>
                </c:pt>
                <c:pt idx="228">
                  <c:v>0.10221277986733397</c:v>
                </c:pt>
                <c:pt idx="229">
                  <c:v>0.10220040367580417</c:v>
                </c:pt>
                <c:pt idx="230">
                  <c:v>0.10218787514232634</c:v>
                </c:pt>
                <c:pt idx="231">
                  <c:v>0.10217519149582542</c:v>
                </c:pt>
                <c:pt idx="232">
                  <c:v>0.10216073344968182</c:v>
                </c:pt>
                <c:pt idx="233">
                  <c:v>0.10214607135299736</c:v>
                </c:pt>
                <c:pt idx="234">
                  <c:v>0.10213286363884443</c:v>
                </c:pt>
                <c:pt idx="235">
                  <c:v>0.10211948827290826</c:v>
                </c:pt>
                <c:pt idx="236">
                  <c:v>0.1021042366764101</c:v>
                </c:pt>
                <c:pt idx="237">
                  <c:v>0.10209049452619841</c:v>
                </c:pt>
                <c:pt idx="238">
                  <c:v>0.10207657465063069</c:v>
                </c:pt>
                <c:pt idx="239">
                  <c:v>0.10206069812980653</c:v>
                </c:pt>
                <c:pt idx="240">
                  <c:v>0.10204638922856288</c:v>
                </c:pt>
                <c:pt idx="241">
                  <c:v>0.10203189172597693</c:v>
                </c:pt>
                <c:pt idx="242">
                  <c:v>0.10201720195957971</c:v>
                </c:pt>
                <c:pt idx="243">
                  <c:v>0.10200231617391405</c:v>
                </c:pt>
                <c:pt idx="244">
                  <c:v>0.10198533056157365</c:v>
                </c:pt>
                <c:pt idx="245">
                  <c:v>0.10197194104058738</c:v>
                </c:pt>
                <c:pt idx="246">
                  <c:v>0.10195449169986327</c:v>
                </c:pt>
                <c:pt idx="247">
                  <c:v>0.10193875551808285</c:v>
                </c:pt>
                <c:pt idx="248">
                  <c:v>0.10192079290789818</c:v>
                </c:pt>
                <c:pt idx="249">
                  <c:v>0.10190459069150345</c:v>
                </c:pt>
                <c:pt idx="250">
                  <c:v>0.10188816216596791</c:v>
                </c:pt>
                <c:pt idx="251">
                  <c:v>0.10187150268825697</c:v>
                </c:pt>
                <c:pt idx="252">
                  <c:v>0.10185460749123121</c:v>
                </c:pt>
                <c:pt idx="253">
                  <c:v>0.10183531253601388</c:v>
                </c:pt>
                <c:pt idx="254">
                  <c:v>0.10181790001663901</c:v>
                </c:pt>
                <c:pt idx="255">
                  <c:v>0.10180023603538275</c:v>
                </c:pt>
                <c:pt idx="256">
                  <c:v>0.10178231526877267</c:v>
                </c:pt>
                <c:pt idx="257">
                  <c:v>0.10176413224685049</c:v>
                </c:pt>
                <c:pt idx="258">
                  <c:v>0.1017433558648607</c:v>
                </c:pt>
                <c:pt idx="259">
                  <c:v>0.10172459669079327</c:v>
                </c:pt>
                <c:pt idx="260">
                  <c:v>0.10170555716866363</c:v>
                </c:pt>
                <c:pt idx="261">
                  <c:v>0.10168623117041629</c:v>
                </c:pt>
                <c:pt idx="262">
                  <c:v>0.10166413914059509</c:v>
                </c:pt>
                <c:pt idx="263">
                  <c:v>0.10164418323310095</c:v>
                </c:pt>
                <c:pt idx="264">
                  <c:v>0.1016239205526098</c:v>
                </c:pt>
                <c:pt idx="265">
                  <c:v>0.10160334421530871</c:v>
                </c:pt>
                <c:pt idx="266">
                  <c:v>0.10158244713761845</c:v>
                </c:pt>
                <c:pt idx="267">
                  <c:v>0.10156122202920281</c:v>
                </c:pt>
                <c:pt idx="268">
                  <c:v>0.10153694233062641</c:v>
                </c:pt>
                <c:pt idx="269">
                  <c:v>0.10151499496387104</c:v>
                </c:pt>
                <c:pt idx="270">
                  <c:v>0.10149269536968177</c:v>
                </c:pt>
                <c:pt idx="271">
                  <c:v>0.10146717705573961</c:v>
                </c:pt>
                <c:pt idx="272">
                  <c:v>0.1014411904557392</c:v>
                </c:pt>
                <c:pt idx="273">
                  <c:v>0.10141472307389135</c:v>
                </c:pt>
                <c:pt idx="274">
                  <c:v>0.1013877619853394</c:v>
                </c:pt>
                <c:pt idx="275">
                  <c:v>0.10136337130406653</c:v>
                </c:pt>
                <c:pt idx="276">
                  <c:v>0.10133230473668843</c:v>
                </c:pt>
                <c:pt idx="277">
                  <c:v>0.10130378041861028</c:v>
                </c:pt>
                <c:pt idx="278">
                  <c:v>0.10127470603830357</c:v>
                </c:pt>
                <c:pt idx="279">
                  <c:v>0.10124506624385816</c:v>
                </c:pt>
                <c:pt idx="280">
                  <c:v>0.10121145064085953</c:v>
                </c:pt>
                <c:pt idx="281">
                  <c:v>0.10118056428366347</c:v>
                </c:pt>
                <c:pt idx="282">
                  <c:v>0.10114906113956323</c:v>
                </c:pt>
                <c:pt idx="283">
                  <c:v>0.10112052620626617</c:v>
                </c:pt>
                <c:pt idx="284">
                  <c:v>0.10108413280367005</c:v>
                </c:pt>
                <c:pt idx="285">
                  <c:v>0.10105067011273404</c:v>
                </c:pt>
                <c:pt idx="286">
                  <c:v>0.10101651557895588</c:v>
                </c:pt>
                <c:pt idx="287">
                  <c:v>0.10098164866496688</c:v>
                </c:pt>
                <c:pt idx="288">
                  <c:v>0.10095004059611765</c:v>
                </c:pt>
                <c:pt idx="289">
                  <c:v>0.1009137692840394</c:v>
                </c:pt>
                <c:pt idx="290">
                  <c:v>0.10087672180381801</c:v>
                </c:pt>
                <c:pt idx="291">
                  <c:v>0.10084311994410605</c:v>
                </c:pt>
                <c:pt idx="292">
                  <c:v>0.1008045408695933</c:v>
                </c:pt>
                <c:pt idx="293">
                  <c:v>0.10076953789016838</c:v>
                </c:pt>
                <c:pt idx="294">
                  <c:v>0.10072933622287852</c:v>
                </c:pt>
                <c:pt idx="295">
                  <c:v>0.10069284826815801</c:v>
                </c:pt>
                <c:pt idx="296">
                  <c:v>0.10065563070466188</c:v>
                </c:pt>
                <c:pt idx="297">
                  <c:v>0.10061286308065992</c:v>
                </c:pt>
                <c:pt idx="298">
                  <c:v>0.10056911535214146</c:v>
                </c:pt>
                <c:pt idx="299">
                  <c:v>0.10052938004654557</c:v>
                </c:pt>
                <c:pt idx="300">
                  <c:v>0.10048882213909231</c:v>
                </c:pt>
                <c:pt idx="301">
                  <c:v>0.10044218135639781</c:v>
                </c:pt>
                <c:pt idx="302">
                  <c:v>0.10039979478099205</c:v>
                </c:pt>
                <c:pt idx="303">
                  <c:v>0.10035103231531566</c:v>
                </c:pt>
                <c:pt idx="304">
                  <c:v>0.10030109206679338</c:v>
                </c:pt>
                <c:pt idx="305">
                  <c:v>0.10025567986453361</c:v>
                </c:pt>
                <c:pt idx="306">
                  <c:v>0.10020340508328751</c:v>
                </c:pt>
                <c:pt idx="307">
                  <c:v>0.10015585097333518</c:v>
                </c:pt>
                <c:pt idx="308">
                  <c:v>0.10010108843794466</c:v>
                </c:pt>
                <c:pt idx="309">
                  <c:v>0.10004494268437575</c:v>
                </c:pt>
                <c:pt idx="310">
                  <c:v>9.9987365414945864E-2</c:v>
                </c:pt>
                <c:pt idx="311">
                  <c:v>9.9934943220213443E-2</c:v>
                </c:pt>
                <c:pt idx="312">
                  <c:v>9.9874522973720625E-2</c:v>
                </c:pt>
                <c:pt idx="313">
                  <c:v>9.9812519996312854E-2</c:v>
                </c:pt>
                <c:pt idx="314">
                  <c:v>9.9748877601834401E-2</c:v>
                </c:pt>
                <c:pt idx="315">
                  <c:v>9.9690882578066339E-2</c:v>
                </c:pt>
                <c:pt idx="316">
                  <c:v>9.9616435742803697E-2</c:v>
                </c:pt>
                <c:pt idx="317">
                  <c:v>9.9547510517109791E-2</c:v>
                </c:pt>
                <c:pt idx="318">
                  <c:v>9.9476694134644578E-2</c:v>
                </c:pt>
                <c:pt idx="319">
                  <c:v>9.940391686845175E-2</c:v>
                </c:pt>
                <c:pt idx="320">
                  <c:v>9.9329106046688459E-2</c:v>
                </c:pt>
                <c:pt idx="321">
                  <c:v>9.9260839201288559E-2</c:v>
                </c:pt>
                <c:pt idx="322">
                  <c:v>9.9181978010726077E-2</c:v>
                </c:pt>
                <c:pt idx="323">
                  <c:v>9.9100855684616601E-2</c:v>
                </c:pt>
                <c:pt idx="324">
                  <c:v>9.9017386950969885E-2</c:v>
                </c:pt>
                <c:pt idx="325">
                  <c:v>9.8931482995266176E-2</c:v>
                </c:pt>
                <c:pt idx="326">
                  <c:v>9.884305133572123E-2</c:v>
                </c:pt>
                <c:pt idx="327">
                  <c:v>9.8751995699382047E-2</c:v>
                </c:pt>
                <c:pt idx="328">
                  <c:v>9.865821590003658E-2</c:v>
                </c:pt>
                <c:pt idx="329">
                  <c:v>9.8561607719075434E-2</c:v>
                </c:pt>
                <c:pt idx="330">
                  <c:v>9.8462062790611621E-2</c:v>
                </c:pt>
                <c:pt idx="331">
                  <c:v>9.8359468492347904E-2</c:v>
                </c:pt>
                <c:pt idx="332">
                  <c:v>9.8253707843881113E-2</c:v>
                </c:pt>
                <c:pt idx="333">
                  <c:v>9.8144659414343555E-2</c:v>
                </c:pt>
                <c:pt idx="334">
                  <c:v>9.8032197241511257E-2</c:v>
                </c:pt>
                <c:pt idx="335">
                  <c:v>9.7929259564331433E-2</c:v>
                </c:pt>
                <c:pt idx="336">
                  <c:v>9.7809989231178715E-2</c:v>
                </c:pt>
                <c:pt idx="337">
                  <c:v>9.7686915269345087E-2</c:v>
                </c:pt>
                <c:pt idx="338">
                  <c:v>9.7559893620277338E-2</c:v>
                </c:pt>
                <c:pt idx="339">
                  <c:v>9.7428775549840044E-2</c:v>
                </c:pt>
                <c:pt idx="340">
                  <c:v>9.7308663301869866E-2</c:v>
                </c:pt>
                <c:pt idx="341">
                  <c:v>9.7169385414847431E-2</c:v>
                </c:pt>
                <c:pt idx="342">
                  <c:v>9.7025555702924232E-2</c:v>
                </c:pt>
                <c:pt idx="343">
                  <c:v>9.6893751526457406E-2</c:v>
                </c:pt>
                <c:pt idx="344">
                  <c:v>9.6740867150724386E-2</c:v>
                </c:pt>
                <c:pt idx="345">
                  <c:v>9.6582939798759801E-2</c:v>
                </c:pt>
                <c:pt idx="346">
                  <c:v>9.641979208570077E-2</c:v>
                </c:pt>
                <c:pt idx="347">
                  <c:v>9.625124335579574E-2</c:v>
                </c:pt>
                <c:pt idx="348">
                  <c:v>9.6077110088107473E-2</c:v>
                </c:pt>
                <c:pt idx="349">
                  <c:v>9.4657876115759168E-2</c:v>
                </c:pt>
                <c:pt idx="350">
                  <c:v>9.2878461004002003E-2</c:v>
                </c:pt>
                <c:pt idx="351">
                  <c:v>9.0683077436870388E-2</c:v>
                </c:pt>
                <c:pt idx="352">
                  <c:v>8.8044784218403227E-2</c:v>
                </c:pt>
                <c:pt idx="353">
                  <c:v>8.4976083222173732E-2</c:v>
                </c:pt>
                <c:pt idx="354">
                  <c:v>8.1523843274747987E-2</c:v>
                </c:pt>
                <c:pt idx="355">
                  <c:v>7.7752714525938418E-2</c:v>
                </c:pt>
                <c:pt idx="356">
                  <c:v>7.372852757962238E-2</c:v>
                </c:pt>
                <c:pt idx="357">
                  <c:v>6.9508599782957925E-2</c:v>
                </c:pt>
                <c:pt idx="358">
                  <c:v>6.5138730801540798E-2</c:v>
                </c:pt>
                <c:pt idx="359">
                  <c:v>6.0653920928535436E-2</c:v>
                </c:pt>
                <c:pt idx="360">
                  <c:v>5.6080391983932047E-2</c:v>
                </c:pt>
                <c:pt idx="361">
                  <c:v>5.1437686591907589E-2</c:v>
                </c:pt>
                <c:pt idx="362">
                  <c:v>4.6740415442554674E-2</c:v>
                </c:pt>
                <c:pt idx="363">
                  <c:v>4.1999586939597371E-2</c:v>
                </c:pt>
                <c:pt idx="364">
                  <c:v>3.7223579498362858E-2</c:v>
                </c:pt>
                <c:pt idx="365">
                  <c:v>3.2418841103638844E-2</c:v>
                </c:pt>
                <c:pt idx="366">
                  <c:v>2.7590390744103781E-2</c:v>
                </c:pt>
                <c:pt idx="367">
                  <c:v>2.2742178938260797E-2</c:v>
                </c:pt>
                <c:pt idx="368">
                  <c:v>1.7877348727577177E-2</c:v>
                </c:pt>
                <c:pt idx="369">
                  <c:v>1.2998426297839316E-2</c:v>
                </c:pt>
                <c:pt idx="370">
                  <c:v>8.10746158287955E-3</c:v>
                </c:pt>
                <c:pt idx="371">
                  <c:v>3.2061330427211399E-3</c:v>
                </c:pt>
              </c:numCache>
            </c:numRef>
          </c:yVal>
          <c:smooth val="0"/>
        </c:ser>
        <c:ser>
          <c:idx val="1"/>
          <c:order val="1"/>
          <c:tx>
            <c:v>Wma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Versailles!$B$2:$B$373</c:f>
              <c:numCache>
                <c:formatCode>General</c:formatCode>
                <c:ptCount val="372"/>
                <c:pt idx="0">
                  <c:v>0.34916860904746683</c:v>
                </c:pt>
                <c:pt idx="1">
                  <c:v>0.34916860904746683</c:v>
                </c:pt>
                <c:pt idx="2">
                  <c:v>0.3482331480600877</c:v>
                </c:pt>
                <c:pt idx="3">
                  <c:v>0.34737564215499034</c:v>
                </c:pt>
                <c:pt idx="4">
                  <c:v>0.34682995657901927</c:v>
                </c:pt>
                <c:pt idx="5">
                  <c:v>0.34605040575620322</c:v>
                </c:pt>
                <c:pt idx="6">
                  <c:v>0.34542676509795062</c:v>
                </c:pt>
                <c:pt idx="7">
                  <c:v>0.34480312443969779</c:v>
                </c:pt>
                <c:pt idx="8">
                  <c:v>0.34410152869916349</c:v>
                </c:pt>
                <c:pt idx="9">
                  <c:v>0.34339993295862936</c:v>
                </c:pt>
                <c:pt idx="10">
                  <c:v>0.34277629230037654</c:v>
                </c:pt>
                <c:pt idx="11">
                  <c:v>0.34207469655984224</c:v>
                </c:pt>
                <c:pt idx="12">
                  <c:v>0.34137310081930788</c:v>
                </c:pt>
                <c:pt idx="13">
                  <c:v>0.34067150507877358</c:v>
                </c:pt>
                <c:pt idx="14">
                  <c:v>0.33996990933823923</c:v>
                </c:pt>
                <c:pt idx="15">
                  <c:v>0.33934626867998663</c:v>
                </c:pt>
                <c:pt idx="16">
                  <c:v>0.33872262802173386</c:v>
                </c:pt>
                <c:pt idx="17">
                  <c:v>0.33794307719891797</c:v>
                </c:pt>
                <c:pt idx="18">
                  <c:v>0.33724148145838367</c:v>
                </c:pt>
                <c:pt idx="19">
                  <c:v>0.33653988571784932</c:v>
                </c:pt>
                <c:pt idx="20">
                  <c:v>0.33583828997731524</c:v>
                </c:pt>
                <c:pt idx="21">
                  <c:v>0.33521464931906242</c:v>
                </c:pt>
                <c:pt idx="22">
                  <c:v>0.33451305357852806</c:v>
                </c:pt>
                <c:pt idx="23">
                  <c:v>0.33381145783799376</c:v>
                </c:pt>
                <c:pt idx="24">
                  <c:v>0.33318781717974116</c:v>
                </c:pt>
                <c:pt idx="25">
                  <c:v>0.33264213160376987</c:v>
                </c:pt>
                <c:pt idx="26">
                  <c:v>0.33170667061639098</c:v>
                </c:pt>
                <c:pt idx="27">
                  <c:v>0.33108302995813815</c:v>
                </c:pt>
                <c:pt idx="28">
                  <c:v>0.33045938929988533</c:v>
                </c:pt>
                <c:pt idx="29">
                  <c:v>0.32975779355935125</c:v>
                </c:pt>
                <c:pt idx="30">
                  <c:v>0.32913415290109843</c:v>
                </c:pt>
                <c:pt idx="31">
                  <c:v>0.32843255716056408</c:v>
                </c:pt>
                <c:pt idx="32">
                  <c:v>0.32780891650231148</c:v>
                </c:pt>
                <c:pt idx="33">
                  <c:v>0.32710732076177718</c:v>
                </c:pt>
                <c:pt idx="34">
                  <c:v>0.32648368010352435</c:v>
                </c:pt>
                <c:pt idx="35">
                  <c:v>0.32586003944527175</c:v>
                </c:pt>
                <c:pt idx="36">
                  <c:v>0.32523639878701893</c:v>
                </c:pt>
                <c:pt idx="37">
                  <c:v>0.32453480304648463</c:v>
                </c:pt>
                <c:pt idx="38">
                  <c:v>0.32391116238823203</c:v>
                </c:pt>
                <c:pt idx="39">
                  <c:v>0.32328752172997921</c:v>
                </c:pt>
                <c:pt idx="40">
                  <c:v>0.32266388107172639</c:v>
                </c:pt>
                <c:pt idx="41">
                  <c:v>0.32196228533119231</c:v>
                </c:pt>
                <c:pt idx="42">
                  <c:v>0.32133864467293949</c:v>
                </c:pt>
                <c:pt idx="43">
                  <c:v>0.32063704893240513</c:v>
                </c:pt>
                <c:pt idx="44">
                  <c:v>0.32001340827415259</c:v>
                </c:pt>
                <c:pt idx="45">
                  <c:v>0.31931181253361823</c:v>
                </c:pt>
                <c:pt idx="46">
                  <c:v>0.31868817187536541</c:v>
                </c:pt>
                <c:pt idx="47">
                  <c:v>0.31798657613483111</c:v>
                </c:pt>
                <c:pt idx="48">
                  <c:v>0.31736293547657851</c:v>
                </c:pt>
                <c:pt idx="49">
                  <c:v>0.31673929481832569</c:v>
                </c:pt>
                <c:pt idx="50">
                  <c:v>0.31603769907779133</c:v>
                </c:pt>
                <c:pt idx="51">
                  <c:v>0.31533610333725703</c:v>
                </c:pt>
                <c:pt idx="52">
                  <c:v>0.31479041776128597</c:v>
                </c:pt>
                <c:pt idx="53">
                  <c:v>0.31408882202075161</c:v>
                </c:pt>
                <c:pt idx="54">
                  <c:v>0.31338722628021731</c:v>
                </c:pt>
                <c:pt idx="55">
                  <c:v>0.31268563053968296</c:v>
                </c:pt>
                <c:pt idx="56">
                  <c:v>0.31213994496371189</c:v>
                </c:pt>
                <c:pt idx="57">
                  <c:v>0.31143834922317754</c:v>
                </c:pt>
                <c:pt idx="58">
                  <c:v>0.31073675348264324</c:v>
                </c:pt>
                <c:pt idx="59">
                  <c:v>0.3100351577421091</c:v>
                </c:pt>
                <c:pt idx="60">
                  <c:v>0.30941151708385634</c:v>
                </c:pt>
                <c:pt idx="61">
                  <c:v>0.30870992134332198</c:v>
                </c:pt>
                <c:pt idx="62">
                  <c:v>0.30800832560278762</c:v>
                </c:pt>
                <c:pt idx="63">
                  <c:v>0.30730672986225332</c:v>
                </c:pt>
                <c:pt idx="64">
                  <c:v>0.30668308920400073</c:v>
                </c:pt>
                <c:pt idx="65">
                  <c:v>0.3060594485457479</c:v>
                </c:pt>
                <c:pt idx="66">
                  <c:v>0.3054358078874953</c:v>
                </c:pt>
                <c:pt idx="67">
                  <c:v>0.30465625706467947</c:v>
                </c:pt>
                <c:pt idx="68">
                  <c:v>0.30395466132414517</c:v>
                </c:pt>
                <c:pt idx="69">
                  <c:v>0.30340897574817383</c:v>
                </c:pt>
                <c:pt idx="70">
                  <c:v>0.30278533508992128</c:v>
                </c:pt>
                <c:pt idx="71">
                  <c:v>0.30208373934938693</c:v>
                </c:pt>
                <c:pt idx="72">
                  <c:v>0.30138214360885257</c:v>
                </c:pt>
                <c:pt idx="73">
                  <c:v>0.30068054786831827</c:v>
                </c:pt>
                <c:pt idx="74">
                  <c:v>0.29997895212778392</c:v>
                </c:pt>
                <c:pt idx="75">
                  <c:v>0.29935531146953137</c:v>
                </c:pt>
                <c:pt idx="76">
                  <c:v>0.29873167081127855</c:v>
                </c:pt>
                <c:pt idx="77">
                  <c:v>0.29803007507074419</c:v>
                </c:pt>
                <c:pt idx="78">
                  <c:v>0.29748438949477313</c:v>
                </c:pt>
                <c:pt idx="79">
                  <c:v>0.29693870391880206</c:v>
                </c:pt>
                <c:pt idx="80">
                  <c:v>0.29615915309598623</c:v>
                </c:pt>
                <c:pt idx="81">
                  <c:v>0.29545755735545187</c:v>
                </c:pt>
                <c:pt idx="82">
                  <c:v>0.29475596161491757</c:v>
                </c:pt>
                <c:pt idx="83">
                  <c:v>0.29421027603894645</c:v>
                </c:pt>
                <c:pt idx="84">
                  <c:v>0.29350868029841215</c:v>
                </c:pt>
                <c:pt idx="85">
                  <c:v>0.29288503964015933</c:v>
                </c:pt>
                <c:pt idx="86">
                  <c:v>0.29218344389962503</c:v>
                </c:pt>
                <c:pt idx="87">
                  <c:v>0.29155980324137243</c:v>
                </c:pt>
                <c:pt idx="88">
                  <c:v>0.29109207274768284</c:v>
                </c:pt>
                <c:pt idx="89">
                  <c:v>0.29031252192486701</c:v>
                </c:pt>
                <c:pt idx="90">
                  <c:v>0.28968888126661418</c:v>
                </c:pt>
                <c:pt idx="91">
                  <c:v>0.28898728552607988</c:v>
                </c:pt>
                <c:pt idx="92">
                  <c:v>0.28836364486782728</c:v>
                </c:pt>
                <c:pt idx="93">
                  <c:v>0.287817959291856</c:v>
                </c:pt>
                <c:pt idx="94">
                  <c:v>0.28711636355132186</c:v>
                </c:pt>
                <c:pt idx="95">
                  <c:v>0.28649272289306904</c:v>
                </c:pt>
                <c:pt idx="96">
                  <c:v>0.28594703731709797</c:v>
                </c:pt>
                <c:pt idx="97">
                  <c:v>0.28524544157656367</c:v>
                </c:pt>
                <c:pt idx="98">
                  <c:v>0.28469975600059261</c:v>
                </c:pt>
                <c:pt idx="99">
                  <c:v>0.28399816026005825</c:v>
                </c:pt>
                <c:pt idx="100">
                  <c:v>0.28337451960180543</c:v>
                </c:pt>
                <c:pt idx="101">
                  <c:v>0.28275087894355283</c:v>
                </c:pt>
                <c:pt idx="102">
                  <c:v>0.28212723828530006</c:v>
                </c:pt>
                <c:pt idx="103">
                  <c:v>0.28158155270932894</c:v>
                </c:pt>
                <c:pt idx="104">
                  <c:v>0.28103586713335788</c:v>
                </c:pt>
                <c:pt idx="105">
                  <c:v>0.28033427139282358</c:v>
                </c:pt>
                <c:pt idx="106">
                  <c:v>0.27971063073457075</c:v>
                </c:pt>
                <c:pt idx="107">
                  <c:v>0.27908699007631815</c:v>
                </c:pt>
                <c:pt idx="108">
                  <c:v>0.27846334941806533</c:v>
                </c:pt>
                <c:pt idx="109">
                  <c:v>0.27783970875981251</c:v>
                </c:pt>
                <c:pt idx="110">
                  <c:v>0.27721606810155996</c:v>
                </c:pt>
                <c:pt idx="111">
                  <c:v>0.2766703825255889</c:v>
                </c:pt>
                <c:pt idx="112">
                  <c:v>0.27604674186733608</c:v>
                </c:pt>
                <c:pt idx="113">
                  <c:v>0.27542310120908348</c:v>
                </c:pt>
                <c:pt idx="114">
                  <c:v>0.27479946055083065</c:v>
                </c:pt>
                <c:pt idx="115">
                  <c:v>0.2740978648102963</c:v>
                </c:pt>
                <c:pt idx="116">
                  <c:v>0.27347422415204375</c:v>
                </c:pt>
                <c:pt idx="117">
                  <c:v>0.27292853857607247</c:v>
                </c:pt>
                <c:pt idx="118">
                  <c:v>0.27222694283553811</c:v>
                </c:pt>
                <c:pt idx="119">
                  <c:v>0.27168125725956704</c:v>
                </c:pt>
                <c:pt idx="120">
                  <c:v>0.27097966151903269</c:v>
                </c:pt>
                <c:pt idx="121">
                  <c:v>0.27051193102534316</c:v>
                </c:pt>
                <c:pt idx="122">
                  <c:v>0.26988829036709056</c:v>
                </c:pt>
                <c:pt idx="123">
                  <c:v>0.26926464970883773</c:v>
                </c:pt>
                <c:pt idx="124">
                  <c:v>0.26856305396830343</c:v>
                </c:pt>
                <c:pt idx="125">
                  <c:v>0.26801736839233237</c:v>
                </c:pt>
                <c:pt idx="126">
                  <c:v>0.26723781756951648</c:v>
                </c:pt>
                <c:pt idx="127">
                  <c:v>0.26661417691126371</c:v>
                </c:pt>
                <c:pt idx="128">
                  <c:v>0.26599053625301111</c:v>
                </c:pt>
                <c:pt idx="129">
                  <c:v>0.26536689559475829</c:v>
                </c:pt>
                <c:pt idx="130">
                  <c:v>0.26474325493650569</c:v>
                </c:pt>
                <c:pt idx="131">
                  <c:v>0.2641975693605344</c:v>
                </c:pt>
                <c:pt idx="132">
                  <c:v>0.26349597362000027</c:v>
                </c:pt>
                <c:pt idx="133">
                  <c:v>0.2628723329617475</c:v>
                </c:pt>
                <c:pt idx="134">
                  <c:v>0.26232664738577638</c:v>
                </c:pt>
                <c:pt idx="135">
                  <c:v>0.26162505164524208</c:v>
                </c:pt>
                <c:pt idx="136">
                  <c:v>0.26100141098698926</c:v>
                </c:pt>
                <c:pt idx="137">
                  <c:v>0.26045572541101819</c:v>
                </c:pt>
                <c:pt idx="138">
                  <c:v>0.25975412967048384</c:v>
                </c:pt>
                <c:pt idx="139">
                  <c:v>0.25905253392994954</c:v>
                </c:pt>
                <c:pt idx="140">
                  <c:v>0.25850684835397847</c:v>
                </c:pt>
                <c:pt idx="141">
                  <c:v>0.25780525261344411</c:v>
                </c:pt>
                <c:pt idx="142">
                  <c:v>0.25710365687290981</c:v>
                </c:pt>
                <c:pt idx="143">
                  <c:v>0.25640206113237546</c:v>
                </c:pt>
                <c:pt idx="144">
                  <c:v>0.25570046539184138</c:v>
                </c:pt>
                <c:pt idx="145">
                  <c:v>0.25507682473358856</c:v>
                </c:pt>
                <c:pt idx="146">
                  <c:v>0.25429727391077267</c:v>
                </c:pt>
                <c:pt idx="147">
                  <c:v>0.2536736332525199</c:v>
                </c:pt>
                <c:pt idx="148">
                  <c:v>0.25289408242970401</c:v>
                </c:pt>
                <c:pt idx="149">
                  <c:v>0.25219248668916971</c:v>
                </c:pt>
                <c:pt idx="150">
                  <c:v>0.25149089094863536</c:v>
                </c:pt>
                <c:pt idx="151">
                  <c:v>0.25078929520810106</c:v>
                </c:pt>
                <c:pt idx="152">
                  <c:v>0.25008769946756693</c:v>
                </c:pt>
                <c:pt idx="153">
                  <c:v>0.2493861037270326</c:v>
                </c:pt>
                <c:pt idx="154">
                  <c:v>0.24868450798649827</c:v>
                </c:pt>
                <c:pt idx="155">
                  <c:v>0.24806086732824545</c:v>
                </c:pt>
                <c:pt idx="156">
                  <c:v>0.24728131650542962</c:v>
                </c:pt>
                <c:pt idx="157">
                  <c:v>0.24665767584717679</c:v>
                </c:pt>
                <c:pt idx="158">
                  <c:v>0.24603403518892419</c:v>
                </c:pt>
                <c:pt idx="159">
                  <c:v>0.24533243944838987</c:v>
                </c:pt>
                <c:pt idx="160">
                  <c:v>0.24470879879013707</c:v>
                </c:pt>
                <c:pt idx="161">
                  <c:v>0.24400720304960294</c:v>
                </c:pt>
                <c:pt idx="162">
                  <c:v>0.24330560730906861</c:v>
                </c:pt>
                <c:pt idx="163">
                  <c:v>0.24268196665081582</c:v>
                </c:pt>
                <c:pt idx="164">
                  <c:v>0.24198037091028149</c:v>
                </c:pt>
                <c:pt idx="165">
                  <c:v>0.24135673025202889</c:v>
                </c:pt>
                <c:pt idx="166">
                  <c:v>0.24065513451149456</c:v>
                </c:pt>
                <c:pt idx="167">
                  <c:v>0.24003149385324174</c:v>
                </c:pt>
                <c:pt idx="168">
                  <c:v>0.23932989811270741</c:v>
                </c:pt>
                <c:pt idx="169">
                  <c:v>0.23870625745445481</c:v>
                </c:pt>
                <c:pt idx="170">
                  <c:v>0.23800466171392048</c:v>
                </c:pt>
                <c:pt idx="171">
                  <c:v>0.23722511089110465</c:v>
                </c:pt>
                <c:pt idx="172">
                  <c:v>0.23667942531513336</c:v>
                </c:pt>
                <c:pt idx="173">
                  <c:v>0.23605578465688076</c:v>
                </c:pt>
                <c:pt idx="174">
                  <c:v>0.23535418891634644</c:v>
                </c:pt>
                <c:pt idx="175">
                  <c:v>0.23457463809353057</c:v>
                </c:pt>
                <c:pt idx="176">
                  <c:v>0.23395099743527775</c:v>
                </c:pt>
                <c:pt idx="177">
                  <c:v>0.23332735677702518</c:v>
                </c:pt>
                <c:pt idx="178">
                  <c:v>0.23262576103649085</c:v>
                </c:pt>
                <c:pt idx="179">
                  <c:v>0.23192416529595652</c:v>
                </c:pt>
                <c:pt idx="180">
                  <c:v>0.23114461447314066</c:v>
                </c:pt>
                <c:pt idx="181">
                  <c:v>0.23052097381488784</c:v>
                </c:pt>
                <c:pt idx="182">
                  <c:v>0.22981937807435351</c:v>
                </c:pt>
                <c:pt idx="183">
                  <c:v>0.22911778233381919</c:v>
                </c:pt>
                <c:pt idx="184">
                  <c:v>0.22841618659328508</c:v>
                </c:pt>
                <c:pt idx="185">
                  <c:v>0.22771459085275075</c:v>
                </c:pt>
                <c:pt idx="186">
                  <c:v>0.22701299511221643</c:v>
                </c:pt>
                <c:pt idx="187">
                  <c:v>0.2263113993716821</c:v>
                </c:pt>
                <c:pt idx="188">
                  <c:v>0.22560980363114777</c:v>
                </c:pt>
                <c:pt idx="189">
                  <c:v>0.22490820789061342</c:v>
                </c:pt>
                <c:pt idx="190">
                  <c:v>0.22428456723236084</c:v>
                </c:pt>
                <c:pt idx="191">
                  <c:v>0.22358297149182652</c:v>
                </c:pt>
                <c:pt idx="192">
                  <c:v>0.22295933083357369</c:v>
                </c:pt>
                <c:pt idx="193">
                  <c:v>0.22217978001075783</c:v>
                </c:pt>
                <c:pt idx="194">
                  <c:v>0.2214781842702235</c:v>
                </c:pt>
                <c:pt idx="195">
                  <c:v>0.22085454361197093</c:v>
                </c:pt>
                <c:pt idx="196">
                  <c:v>0.22015294787143661</c:v>
                </c:pt>
                <c:pt idx="197">
                  <c:v>0.21945135213090225</c:v>
                </c:pt>
                <c:pt idx="198">
                  <c:v>0.21874975639036792</c:v>
                </c:pt>
                <c:pt idx="199">
                  <c:v>0.21812611573211513</c:v>
                </c:pt>
                <c:pt idx="200">
                  <c:v>0.2174245199915808</c:v>
                </c:pt>
                <c:pt idx="201">
                  <c:v>0.21672292425104667</c:v>
                </c:pt>
                <c:pt idx="202">
                  <c:v>0.21602132851051234</c:v>
                </c:pt>
                <c:pt idx="203">
                  <c:v>0.21539768785225955</c:v>
                </c:pt>
                <c:pt idx="204">
                  <c:v>0.21477404719400695</c:v>
                </c:pt>
                <c:pt idx="205">
                  <c:v>0.21407245145347262</c:v>
                </c:pt>
                <c:pt idx="206">
                  <c:v>0.21337085571293829</c:v>
                </c:pt>
                <c:pt idx="207">
                  <c:v>0.21274721505468547</c:v>
                </c:pt>
                <c:pt idx="208">
                  <c:v>0.21204561931415114</c:v>
                </c:pt>
                <c:pt idx="209">
                  <c:v>0.21142197865589854</c:v>
                </c:pt>
                <c:pt idx="210">
                  <c:v>0.21072038291536421</c:v>
                </c:pt>
                <c:pt idx="211">
                  <c:v>0.21001878717482989</c:v>
                </c:pt>
                <c:pt idx="212">
                  <c:v>0.20939514651657706</c:v>
                </c:pt>
                <c:pt idx="213">
                  <c:v>0.20869355077604296</c:v>
                </c:pt>
                <c:pt idx="214">
                  <c:v>0.20806991011779016</c:v>
                </c:pt>
                <c:pt idx="215">
                  <c:v>0.20736831437725584</c:v>
                </c:pt>
                <c:pt idx="216">
                  <c:v>0.20674467371900324</c:v>
                </c:pt>
                <c:pt idx="217">
                  <c:v>0.20604307797846891</c:v>
                </c:pt>
                <c:pt idx="218">
                  <c:v>0.20541943732021609</c:v>
                </c:pt>
                <c:pt idx="219">
                  <c:v>0.20479579666196349</c:v>
                </c:pt>
                <c:pt idx="220">
                  <c:v>0.20409420092142916</c:v>
                </c:pt>
                <c:pt idx="221">
                  <c:v>0.20347056026317636</c:v>
                </c:pt>
                <c:pt idx="222">
                  <c:v>0.20276896452264204</c:v>
                </c:pt>
                <c:pt idx="223">
                  <c:v>0.20214532386438944</c:v>
                </c:pt>
                <c:pt idx="224">
                  <c:v>0.20144372812385511</c:v>
                </c:pt>
                <c:pt idx="225">
                  <c:v>0.20082008746560229</c:v>
                </c:pt>
                <c:pt idx="226">
                  <c:v>0.20019644680734971</c:v>
                </c:pt>
                <c:pt idx="227">
                  <c:v>0.19957280614909689</c:v>
                </c:pt>
                <c:pt idx="228">
                  <c:v>0.19887121040856257</c:v>
                </c:pt>
                <c:pt idx="229">
                  <c:v>0.19824756975030997</c:v>
                </c:pt>
                <c:pt idx="230">
                  <c:v>0.19762392909205714</c:v>
                </c:pt>
                <c:pt idx="231">
                  <c:v>0.19700028843380457</c:v>
                </c:pt>
                <c:pt idx="232">
                  <c:v>0.19629869269327024</c:v>
                </c:pt>
                <c:pt idx="233">
                  <c:v>0.19559709695273592</c:v>
                </c:pt>
                <c:pt idx="234">
                  <c:v>0.19497345629448309</c:v>
                </c:pt>
                <c:pt idx="235">
                  <c:v>0.19434981563623049</c:v>
                </c:pt>
                <c:pt idx="236">
                  <c:v>0.19364821989569617</c:v>
                </c:pt>
                <c:pt idx="237">
                  <c:v>0.19302457923744334</c:v>
                </c:pt>
                <c:pt idx="238">
                  <c:v>0.19240093857919077</c:v>
                </c:pt>
                <c:pt idx="239">
                  <c:v>0.19169934283865644</c:v>
                </c:pt>
                <c:pt idx="240">
                  <c:v>0.19107570218040362</c:v>
                </c:pt>
                <c:pt idx="241">
                  <c:v>0.19045206152215102</c:v>
                </c:pt>
                <c:pt idx="242">
                  <c:v>0.18982842086389823</c:v>
                </c:pt>
                <c:pt idx="243">
                  <c:v>0.18920478020564563</c:v>
                </c:pt>
                <c:pt idx="244">
                  <c:v>0.1885031844651113</c:v>
                </c:pt>
                <c:pt idx="245">
                  <c:v>0.18795749888914001</c:v>
                </c:pt>
                <c:pt idx="246">
                  <c:v>0.18725590314860591</c:v>
                </c:pt>
                <c:pt idx="247">
                  <c:v>0.18663226249035308</c:v>
                </c:pt>
                <c:pt idx="248">
                  <c:v>0.18593066674981876</c:v>
                </c:pt>
                <c:pt idx="249">
                  <c:v>0.18530702609156616</c:v>
                </c:pt>
                <c:pt idx="250">
                  <c:v>0.18468338543331336</c:v>
                </c:pt>
                <c:pt idx="251">
                  <c:v>0.18405974477506054</c:v>
                </c:pt>
                <c:pt idx="252">
                  <c:v>0.18343610411680794</c:v>
                </c:pt>
                <c:pt idx="253">
                  <c:v>0.18273450837627361</c:v>
                </c:pt>
                <c:pt idx="254">
                  <c:v>0.18211086771802079</c:v>
                </c:pt>
                <c:pt idx="255">
                  <c:v>0.18148722705976822</c:v>
                </c:pt>
                <c:pt idx="256">
                  <c:v>0.1808635864015154</c:v>
                </c:pt>
                <c:pt idx="257">
                  <c:v>0.1802399457432628</c:v>
                </c:pt>
                <c:pt idx="258">
                  <c:v>0.17953835000272847</c:v>
                </c:pt>
                <c:pt idx="259">
                  <c:v>0.17891470934447568</c:v>
                </c:pt>
                <c:pt idx="260">
                  <c:v>0.17829106868622308</c:v>
                </c:pt>
                <c:pt idx="261">
                  <c:v>0.17766742802797025</c:v>
                </c:pt>
                <c:pt idx="262">
                  <c:v>0.17696583228743593</c:v>
                </c:pt>
                <c:pt idx="263">
                  <c:v>0.17634219162918335</c:v>
                </c:pt>
                <c:pt idx="264">
                  <c:v>0.17571855097093053</c:v>
                </c:pt>
                <c:pt idx="265">
                  <c:v>0.17509491031267793</c:v>
                </c:pt>
                <c:pt idx="266">
                  <c:v>0.17447126965442514</c:v>
                </c:pt>
                <c:pt idx="267">
                  <c:v>0.17384762899617254</c:v>
                </c:pt>
                <c:pt idx="268">
                  <c:v>0.17314603325563821</c:v>
                </c:pt>
                <c:pt idx="269">
                  <c:v>0.17252239259738539</c:v>
                </c:pt>
                <c:pt idx="270">
                  <c:v>0.17189875193913282</c:v>
                </c:pt>
                <c:pt idx="271">
                  <c:v>0.17119715619859846</c:v>
                </c:pt>
                <c:pt idx="272">
                  <c:v>0.17049556045806413</c:v>
                </c:pt>
                <c:pt idx="273">
                  <c:v>0.16979396471752981</c:v>
                </c:pt>
                <c:pt idx="274">
                  <c:v>0.16909236897699548</c:v>
                </c:pt>
                <c:pt idx="275">
                  <c:v>0.16846872831874266</c:v>
                </c:pt>
                <c:pt idx="276">
                  <c:v>0.16768917749592682</c:v>
                </c:pt>
                <c:pt idx="277">
                  <c:v>0.16698758175539249</c:v>
                </c:pt>
                <c:pt idx="278">
                  <c:v>0.16628598601485839</c:v>
                </c:pt>
                <c:pt idx="279">
                  <c:v>0.16558439027432403</c:v>
                </c:pt>
                <c:pt idx="280">
                  <c:v>0.16480483945150798</c:v>
                </c:pt>
                <c:pt idx="281">
                  <c:v>0.16410324371097387</c:v>
                </c:pt>
                <c:pt idx="282">
                  <c:v>0.16340164797043955</c:v>
                </c:pt>
                <c:pt idx="283">
                  <c:v>0.16277800731218672</c:v>
                </c:pt>
                <c:pt idx="284">
                  <c:v>0.16199845648937086</c:v>
                </c:pt>
                <c:pt idx="285">
                  <c:v>0.16129686074883653</c:v>
                </c:pt>
                <c:pt idx="286">
                  <c:v>0.16059526500830221</c:v>
                </c:pt>
                <c:pt idx="287">
                  <c:v>0.15989366926776788</c:v>
                </c:pt>
                <c:pt idx="288">
                  <c:v>0.15927002860951528</c:v>
                </c:pt>
                <c:pt idx="289">
                  <c:v>0.15856843286898095</c:v>
                </c:pt>
                <c:pt idx="290">
                  <c:v>0.15786683712844662</c:v>
                </c:pt>
                <c:pt idx="291">
                  <c:v>0.15724319647019383</c:v>
                </c:pt>
                <c:pt idx="292">
                  <c:v>0.1565416007296597</c:v>
                </c:pt>
                <c:pt idx="293">
                  <c:v>0.1559179600714069</c:v>
                </c:pt>
                <c:pt idx="294">
                  <c:v>0.15521636433087257</c:v>
                </c:pt>
                <c:pt idx="295">
                  <c:v>0.15459272367261997</c:v>
                </c:pt>
                <c:pt idx="296">
                  <c:v>0.15396908301436715</c:v>
                </c:pt>
                <c:pt idx="297">
                  <c:v>0.15326748727383283</c:v>
                </c:pt>
                <c:pt idx="298">
                  <c:v>0.1525658915332985</c:v>
                </c:pt>
                <c:pt idx="299">
                  <c:v>0.1519422508750459</c:v>
                </c:pt>
                <c:pt idx="300">
                  <c:v>0.1513186102167931</c:v>
                </c:pt>
                <c:pt idx="301">
                  <c:v>0.15061701447625878</c:v>
                </c:pt>
                <c:pt idx="302">
                  <c:v>0.14999337381800618</c:v>
                </c:pt>
                <c:pt idx="303">
                  <c:v>0.14929177807747185</c:v>
                </c:pt>
                <c:pt idx="304">
                  <c:v>0.14859018233693752</c:v>
                </c:pt>
                <c:pt idx="305">
                  <c:v>0.1479665416786847</c:v>
                </c:pt>
                <c:pt idx="306">
                  <c:v>0.14726494593815037</c:v>
                </c:pt>
                <c:pt idx="307">
                  <c:v>0.14664130527989777</c:v>
                </c:pt>
                <c:pt idx="308">
                  <c:v>0.14593970953936344</c:v>
                </c:pt>
                <c:pt idx="309">
                  <c:v>0.14523811379882912</c:v>
                </c:pt>
                <c:pt idx="310">
                  <c:v>0.14453651805829479</c:v>
                </c:pt>
                <c:pt idx="311">
                  <c:v>0.14391287740004219</c:v>
                </c:pt>
                <c:pt idx="312">
                  <c:v>0.14321128165950786</c:v>
                </c:pt>
                <c:pt idx="313">
                  <c:v>0.14250968591897353</c:v>
                </c:pt>
                <c:pt idx="314">
                  <c:v>0.14180809017843921</c:v>
                </c:pt>
                <c:pt idx="315">
                  <c:v>0.14118444952018638</c:v>
                </c:pt>
                <c:pt idx="316">
                  <c:v>0.14040489869737055</c:v>
                </c:pt>
                <c:pt idx="317">
                  <c:v>0.13970330295683622</c:v>
                </c:pt>
                <c:pt idx="318">
                  <c:v>0.13900170721630212</c:v>
                </c:pt>
                <c:pt idx="319">
                  <c:v>0.13830011147576776</c:v>
                </c:pt>
                <c:pt idx="320">
                  <c:v>0.13759851573523343</c:v>
                </c:pt>
                <c:pt idx="321">
                  <c:v>0.13697487507698064</c:v>
                </c:pt>
                <c:pt idx="322">
                  <c:v>0.13627327933644631</c:v>
                </c:pt>
                <c:pt idx="323">
                  <c:v>0.13557168359591196</c:v>
                </c:pt>
                <c:pt idx="324">
                  <c:v>0.13487008785537785</c:v>
                </c:pt>
                <c:pt idx="325">
                  <c:v>0.13416849211484352</c:v>
                </c:pt>
                <c:pt idx="326">
                  <c:v>0.1334668963743092</c:v>
                </c:pt>
                <c:pt idx="327">
                  <c:v>0.13276530063377487</c:v>
                </c:pt>
                <c:pt idx="328">
                  <c:v>0.13206370489324054</c:v>
                </c:pt>
                <c:pt idx="329">
                  <c:v>0.13136210915270621</c:v>
                </c:pt>
                <c:pt idx="330">
                  <c:v>0.13066051341217189</c:v>
                </c:pt>
                <c:pt idx="331">
                  <c:v>0.12995891767163756</c:v>
                </c:pt>
                <c:pt idx="332">
                  <c:v>0.12925732193110342</c:v>
                </c:pt>
                <c:pt idx="333">
                  <c:v>0.1285557261905691</c:v>
                </c:pt>
                <c:pt idx="334">
                  <c:v>0.12785413045003477</c:v>
                </c:pt>
                <c:pt idx="335">
                  <c:v>0.12723048979178198</c:v>
                </c:pt>
                <c:pt idx="336">
                  <c:v>0.12652889405124762</c:v>
                </c:pt>
                <c:pt idx="337">
                  <c:v>0.12582729831071329</c:v>
                </c:pt>
                <c:pt idx="338">
                  <c:v>0.12512570257017919</c:v>
                </c:pt>
                <c:pt idx="339">
                  <c:v>0.12442410682964486</c:v>
                </c:pt>
                <c:pt idx="340">
                  <c:v>0.12380046617139205</c:v>
                </c:pt>
                <c:pt idx="341">
                  <c:v>0.12309887043085772</c:v>
                </c:pt>
                <c:pt idx="342">
                  <c:v>0.12239727469032338</c:v>
                </c:pt>
                <c:pt idx="343">
                  <c:v>0.1217736340320708</c:v>
                </c:pt>
                <c:pt idx="344">
                  <c:v>0.12107203829153647</c:v>
                </c:pt>
                <c:pt idx="345">
                  <c:v>0.12037044255100214</c:v>
                </c:pt>
                <c:pt idx="346">
                  <c:v>0.1196688468104678</c:v>
                </c:pt>
                <c:pt idx="347">
                  <c:v>0.11896725106993347</c:v>
                </c:pt>
                <c:pt idx="348">
                  <c:v>0.11826565532939914</c:v>
                </c:pt>
                <c:pt idx="349">
                  <c:v>0.11326565532939914</c:v>
                </c:pt>
                <c:pt idx="350">
                  <c:v>0.10826565532939914</c:v>
                </c:pt>
                <c:pt idx="351">
                  <c:v>0.10326565532939913</c:v>
                </c:pt>
                <c:pt idx="352">
                  <c:v>9.8265655329399126E-2</c:v>
                </c:pt>
                <c:pt idx="353">
                  <c:v>9.3265655329399122E-2</c:v>
                </c:pt>
                <c:pt idx="354">
                  <c:v>8.8265655329399118E-2</c:v>
                </c:pt>
                <c:pt idx="355">
                  <c:v>8.3265655329399113E-2</c:v>
                </c:pt>
                <c:pt idx="356">
                  <c:v>7.8265655329399109E-2</c:v>
                </c:pt>
                <c:pt idx="357">
                  <c:v>7.3265655329399104E-2</c:v>
                </c:pt>
                <c:pt idx="358">
                  <c:v>6.82656553293991E-2</c:v>
                </c:pt>
                <c:pt idx="359">
                  <c:v>6.3265655329399095E-2</c:v>
                </c:pt>
                <c:pt idx="360">
                  <c:v>5.8265655329399098E-2</c:v>
                </c:pt>
                <c:pt idx="361">
                  <c:v>5.32656553293991E-2</c:v>
                </c:pt>
                <c:pt idx="362">
                  <c:v>4.8265655329399103E-2</c:v>
                </c:pt>
                <c:pt idx="363">
                  <c:v>4.3265655329399105E-2</c:v>
                </c:pt>
                <c:pt idx="364">
                  <c:v>3.8265655329399108E-2</c:v>
                </c:pt>
                <c:pt idx="365">
                  <c:v>3.326565532939911E-2</c:v>
                </c:pt>
                <c:pt idx="366">
                  <c:v>2.8265655329399109E-2</c:v>
                </c:pt>
                <c:pt idx="367">
                  <c:v>2.3265655329399108E-2</c:v>
                </c:pt>
                <c:pt idx="368">
                  <c:v>1.8265655329399107E-2</c:v>
                </c:pt>
                <c:pt idx="369">
                  <c:v>1.3265655329399106E-2</c:v>
                </c:pt>
                <c:pt idx="370">
                  <c:v>8.2656553293991054E-3</c:v>
                </c:pt>
                <c:pt idx="371">
                  <c:v>3.2656553293991053E-3</c:v>
                </c:pt>
              </c:numCache>
            </c:numRef>
          </c:xVal>
          <c:yVal>
            <c:numRef>
              <c:f>Versailles!$E$2:$E$373</c:f>
              <c:numCache>
                <c:formatCode>General</c:formatCode>
                <c:ptCount val="372"/>
                <c:pt idx="0">
                  <c:v>0.19449516700512243</c:v>
                </c:pt>
                <c:pt idx="1">
                  <c:v>0.19449516700512243</c:v>
                </c:pt>
                <c:pt idx="2">
                  <c:v>0.19449439658451309</c:v>
                </c:pt>
                <c:pt idx="3">
                  <c:v>0.19449359671393979</c:v>
                </c:pt>
                <c:pt idx="4">
                  <c:v>0.1944930357565387</c:v>
                </c:pt>
                <c:pt idx="5">
                  <c:v>0.19449215685426335</c:v>
                </c:pt>
                <c:pt idx="6">
                  <c:v>0.19449138185173076</c:v>
                </c:pt>
                <c:pt idx="7">
                  <c:v>0.19449053668520644</c:v>
                </c:pt>
                <c:pt idx="8">
                  <c:v>0.19448949408558641</c:v>
                </c:pt>
                <c:pt idx="9">
                  <c:v>0.19448834474060173</c:v>
                </c:pt>
                <c:pt idx="10">
                  <c:v>0.19448722469254953</c:v>
                </c:pt>
                <c:pt idx="11">
                  <c:v>0.19448584305769995</c:v>
                </c:pt>
                <c:pt idx="12">
                  <c:v>0.19448432004168786</c:v>
                </c:pt>
                <c:pt idx="13">
                  <c:v>0.19448264121203906</c:v>
                </c:pt>
                <c:pt idx="14">
                  <c:v>0.19448079067048735</c:v>
                </c:pt>
                <c:pt idx="15">
                  <c:v>0.19447898747407827</c:v>
                </c:pt>
                <c:pt idx="16">
                  <c:v>0.19447702132291106</c:v>
                </c:pt>
                <c:pt idx="17">
                  <c:v>0.1944743119988645</c:v>
                </c:pt>
                <c:pt idx="18">
                  <c:v>0.19447161019650094</c:v>
                </c:pt>
                <c:pt idx="19">
                  <c:v>0.19446863249976321</c:v>
                </c:pt>
                <c:pt idx="20">
                  <c:v>0.19446535086882633</c:v>
                </c:pt>
                <c:pt idx="21">
                  <c:v>0.19446215382855708</c:v>
                </c:pt>
                <c:pt idx="22">
                  <c:v>0.1944582114000222</c:v>
                </c:pt>
                <c:pt idx="23">
                  <c:v>0.19445386718303315</c:v>
                </c:pt>
                <c:pt idx="24">
                  <c:v>0.19444963556785955</c:v>
                </c:pt>
                <c:pt idx="25">
                  <c:v>0.19444562168548085</c:v>
                </c:pt>
                <c:pt idx="26">
                  <c:v>0.19443799648203836</c:v>
                </c:pt>
                <c:pt idx="27">
                  <c:v>0.19443233804103746</c:v>
                </c:pt>
                <c:pt idx="28">
                  <c:v>0.1944261717228381</c:v>
                </c:pt>
                <c:pt idx="29">
                  <c:v>0.19441857125534018</c:v>
                </c:pt>
                <c:pt idx="30">
                  <c:v>0.19441117111812198</c:v>
                </c:pt>
                <c:pt idx="31">
                  <c:v>0.19440205162898752</c:v>
                </c:pt>
                <c:pt idx="32">
                  <c:v>0.19439317436874734</c:v>
                </c:pt>
                <c:pt idx="33">
                  <c:v>0.19438223708241958</c:v>
                </c:pt>
                <c:pt idx="34">
                  <c:v>0.19437159297818896</c:v>
                </c:pt>
                <c:pt idx="35">
                  <c:v>0.19436000194963493</c:v>
                </c:pt>
                <c:pt idx="36">
                  <c:v>0.19434738150116759</c:v>
                </c:pt>
                <c:pt idx="37">
                  <c:v>0.1943318414714611</c:v>
                </c:pt>
                <c:pt idx="38">
                  <c:v>0.19431672759908164</c:v>
                </c:pt>
                <c:pt idx="39">
                  <c:v>0.19430027989620813</c:v>
                </c:pt>
                <c:pt idx="40">
                  <c:v>0.19428238413266413</c:v>
                </c:pt>
                <c:pt idx="41">
                  <c:v>0.19426036652177653</c:v>
                </c:pt>
                <c:pt idx="42">
                  <c:v>0.19423897180778812</c:v>
                </c:pt>
                <c:pt idx="43">
                  <c:v>0.19421266369079762</c:v>
                </c:pt>
                <c:pt idx="44">
                  <c:v>0.19418711494980967</c:v>
                </c:pt>
                <c:pt idx="45">
                  <c:v>0.19415571911982926</c:v>
                </c:pt>
                <c:pt idx="46">
                  <c:v>0.19412525085817078</c:v>
                </c:pt>
                <c:pt idx="47">
                  <c:v>0.19408783826357556</c:v>
                </c:pt>
                <c:pt idx="48">
                  <c:v>0.19405156102210513</c:v>
                </c:pt>
                <c:pt idx="49">
                  <c:v>0.19401220377832012</c:v>
                </c:pt>
                <c:pt idx="50">
                  <c:v>0.19396394291814822</c:v>
                </c:pt>
                <c:pt idx="51">
                  <c:v>0.1939111077767873</c:v>
                </c:pt>
                <c:pt idx="52">
                  <c:v>0.19386659942705561</c:v>
                </c:pt>
                <c:pt idx="53">
                  <c:v>0.19380464003574144</c:v>
                </c:pt>
                <c:pt idx="54">
                  <c:v>0.19373694339424813</c:v>
                </c:pt>
                <c:pt idx="55">
                  <c:v>0.19366304003838003</c:v>
                </c:pt>
                <c:pt idx="56">
                  <c:v>0.19360095187549098</c:v>
                </c:pt>
                <c:pt idx="57">
                  <c:v>0.19351477240336967</c:v>
                </c:pt>
                <c:pt idx="58">
                  <c:v>0.19342094413186262</c:v>
                </c:pt>
                <c:pt idx="59">
                  <c:v>0.19331890152894421</c:v>
                </c:pt>
                <c:pt idx="60">
                  <c:v>0.19322082684874575</c:v>
                </c:pt>
                <c:pt idx="61">
                  <c:v>0.19310165128562362</c:v>
                </c:pt>
                <c:pt idx="62">
                  <c:v>0.19297251706317614</c:v>
                </c:pt>
                <c:pt idx="63">
                  <c:v>0.19283279307539369</c:v>
                </c:pt>
                <c:pt idx="64">
                  <c:v>0.1926991882764931</c:v>
                </c:pt>
                <c:pt idx="65">
                  <c:v>0.19255626350397212</c:v>
                </c:pt>
                <c:pt idx="66">
                  <c:v>0.19240357270376623</c:v>
                </c:pt>
                <c:pt idx="67">
                  <c:v>0.1921983071761873</c:v>
                </c:pt>
                <c:pt idx="68">
                  <c:v>0.19199924508777438</c:v>
                </c:pt>
                <c:pt idx="69">
                  <c:v>0.19183464918364485</c:v>
                </c:pt>
                <c:pt idx="70">
                  <c:v>0.19163570780213532</c:v>
                </c:pt>
                <c:pt idx="71">
                  <c:v>0.19139765499337258</c:v>
                </c:pt>
                <c:pt idx="72">
                  <c:v>0.19114406569277831</c:v>
                </c:pt>
                <c:pt idx="73">
                  <c:v>0.19087452078890987</c:v>
                </c:pt>
                <c:pt idx="74">
                  <c:v>0.19058866284666587</c:v>
                </c:pt>
                <c:pt idx="75">
                  <c:v>0.19032063634840371</c:v>
                </c:pt>
                <c:pt idx="76">
                  <c:v>0.19003933584018223</c:v>
                </c:pt>
                <c:pt idx="77">
                  <c:v>0.18970687490588728</c:v>
                </c:pt>
                <c:pt idx="78">
                  <c:v>0.18943653446569564</c:v>
                </c:pt>
                <c:pt idx="79">
                  <c:v>0.18915589915271014</c:v>
                </c:pt>
                <c:pt idx="80">
                  <c:v>0.18873719304540115</c:v>
                </c:pt>
                <c:pt idx="81">
                  <c:v>0.18834259398178899</c:v>
                </c:pt>
                <c:pt idx="82">
                  <c:v>0.18793138669668993</c:v>
                </c:pt>
                <c:pt idx="83">
                  <c:v>0.1876002584903991</c:v>
                </c:pt>
                <c:pt idx="84">
                  <c:v>0.18716028052742156</c:v>
                </c:pt>
                <c:pt idx="85">
                  <c:v>0.18675604207136992</c:v>
                </c:pt>
                <c:pt idx="86">
                  <c:v>0.18628690060295555</c:v>
                </c:pt>
                <c:pt idx="87">
                  <c:v>0.18585750275917173</c:v>
                </c:pt>
                <c:pt idx="88">
                  <c:v>0.18552804547426818</c:v>
                </c:pt>
                <c:pt idx="89">
                  <c:v>0.1849653423953862</c:v>
                </c:pt>
                <c:pt idx="90">
                  <c:v>0.18450340692164927</c:v>
                </c:pt>
                <c:pt idx="91">
                  <c:v>0.18397180515544226</c:v>
                </c:pt>
                <c:pt idx="92">
                  <c:v>0.18348916246551294</c:v>
                </c:pt>
                <c:pt idx="93">
                  <c:v>0.18305941449024457</c:v>
                </c:pt>
                <c:pt idx="94">
                  <c:v>0.18249718993649658</c:v>
                </c:pt>
                <c:pt idx="95">
                  <c:v>0.18198875698662148</c:v>
                </c:pt>
                <c:pt idx="96">
                  <c:v>0.18153754105334352</c:v>
                </c:pt>
                <c:pt idx="97">
                  <c:v>0.18094920357050773</c:v>
                </c:pt>
                <c:pt idx="98">
                  <c:v>0.18048558348863813</c:v>
                </c:pt>
                <c:pt idx="99">
                  <c:v>0.17988223796646829</c:v>
                </c:pt>
                <c:pt idx="100">
                  <c:v>0.17933949477735264</c:v>
                </c:pt>
                <c:pt idx="101">
                  <c:v>0.17879109348160682</c:v>
                </c:pt>
                <c:pt idx="102">
                  <c:v>0.17823740132068916</c:v>
                </c:pt>
                <c:pt idx="103">
                  <c:v>0.17774885681096109</c:v>
                </c:pt>
                <c:pt idx="104">
                  <c:v>0.17725675505028804</c:v>
                </c:pt>
                <c:pt idx="105">
                  <c:v>0.1766191702644726</c:v>
                </c:pt>
                <c:pt idx="106">
                  <c:v>0.17604813906364242</c:v>
                </c:pt>
                <c:pt idx="107">
                  <c:v>0.17547336935557711</c:v>
                </c:pt>
                <c:pt idx="108">
                  <c:v>0.17489513059118544</c:v>
                </c:pt>
                <c:pt idx="109">
                  <c:v>0.1743136761558384</c:v>
                </c:pt>
                <c:pt idx="110">
                  <c:v>0.17372924384266275</c:v>
                </c:pt>
                <c:pt idx="111">
                  <c:v>0.17321559824231111</c:v>
                </c:pt>
                <c:pt idx="112">
                  <c:v>0.17262617138983405</c:v>
                </c:pt>
                <c:pt idx="113">
                  <c:v>0.17203436857529447</c:v>
                </c:pt>
                <c:pt idx="114">
                  <c:v>0.17144037269684481</c:v>
                </c:pt>
                <c:pt idx="115">
                  <c:v>0.17076971752330616</c:v>
                </c:pt>
                <c:pt idx="116">
                  <c:v>0.17017161204900966</c:v>
                </c:pt>
                <c:pt idx="117">
                  <c:v>0.16964687084136199</c:v>
                </c:pt>
                <c:pt idx="118">
                  <c:v>0.16897043758796365</c:v>
                </c:pt>
                <c:pt idx="119">
                  <c:v>0.1684430549347411</c:v>
                </c:pt>
                <c:pt idx="120">
                  <c:v>0.16776349812583569</c:v>
                </c:pt>
                <c:pt idx="121">
                  <c:v>0.1673095966570875</c:v>
                </c:pt>
                <c:pt idx="122">
                  <c:v>0.16670340437420827</c:v>
                </c:pt>
                <c:pt idx="123">
                  <c:v>0.16609616575189801</c:v>
                </c:pt>
                <c:pt idx="124">
                  <c:v>0.16541187911293842</c:v>
                </c:pt>
                <c:pt idx="125">
                  <c:v>0.16487888908132653</c:v>
                </c:pt>
                <c:pt idx="126">
                  <c:v>0.16411641573769548</c:v>
                </c:pt>
                <c:pt idx="127">
                  <c:v>0.16350561873773789</c:v>
                </c:pt>
                <c:pt idx="128">
                  <c:v>0.16289416126255568</c:v>
                </c:pt>
                <c:pt idx="129">
                  <c:v>0.16228209994917564</c:v>
                </c:pt>
                <c:pt idx="130">
                  <c:v>0.16166948697771388</c:v>
                </c:pt>
                <c:pt idx="131">
                  <c:v>0.16113303597282458</c:v>
                </c:pt>
                <c:pt idx="132">
                  <c:v>0.16044279449805421</c:v>
                </c:pt>
                <c:pt idx="133">
                  <c:v>0.15982879998906341</c:v>
                </c:pt>
                <c:pt idx="134">
                  <c:v>0.15929124096985747</c:v>
                </c:pt>
                <c:pt idx="135">
                  <c:v>0.15859970220365593</c:v>
                </c:pt>
                <c:pt idx="136">
                  <c:v>0.15798466520747062</c:v>
                </c:pt>
                <c:pt idx="137">
                  <c:v>0.15744627262531929</c:v>
                </c:pt>
                <c:pt idx="138">
                  <c:v>0.15675376135053171</c:v>
                </c:pt>
                <c:pt idx="139">
                  <c:v>0.15606095393144886</c:v>
                </c:pt>
                <c:pt idx="140">
                  <c:v>0.15552191972979157</c:v>
                </c:pt>
                <c:pt idx="141">
                  <c:v>0.15482866362790376</c:v>
                </c:pt>
                <c:pt idx="142">
                  <c:v>0.15413519403962675</c:v>
                </c:pt>
                <c:pt idx="143">
                  <c:v>0.15344153584581405</c:v>
                </c:pt>
                <c:pt idx="144">
                  <c:v>0.15274771171366847</c:v>
                </c:pt>
                <c:pt idx="145">
                  <c:v>0.15213085658559283</c:v>
                </c:pt>
                <c:pt idx="146">
                  <c:v>0.15135964642880201</c:v>
                </c:pt>
                <c:pt idx="147">
                  <c:v>0.15074258007607133</c:v>
                </c:pt>
                <c:pt idx="148">
                  <c:v>0.14997114248994545</c:v>
                </c:pt>
                <c:pt idx="149">
                  <c:v>0.14927676437567122</c:v>
                </c:pt>
                <c:pt idx="150">
                  <c:v>0.1485823199817693</c:v>
                </c:pt>
                <c:pt idx="151">
                  <c:v>0.14788782123495459</c:v>
                </c:pt>
                <c:pt idx="152">
                  <c:v>0.14719327904111912</c:v>
                </c:pt>
                <c:pt idx="153">
                  <c:v>0.14649870338075513</c:v>
                </c:pt>
                <c:pt idx="154">
                  <c:v>0.14580410339573591</c:v>
                </c:pt>
                <c:pt idx="155">
                  <c:v>0.14518666755816911</c:v>
                </c:pt>
                <c:pt idx="156">
                  <c:v>0.14441486329241093</c:v>
                </c:pt>
                <c:pt idx="157">
                  <c:v>0.14379741838565263</c:v>
                </c:pt>
                <c:pt idx="158">
                  <c:v>0.14317997714751846</c:v>
                </c:pt>
                <c:pt idx="159">
                  <c:v>0.14248536544368878</c:v>
                </c:pt>
                <c:pt idx="160">
                  <c:v>0.14186794581107309</c:v>
                </c:pt>
                <c:pt idx="161">
                  <c:v>0.14117336810035047</c:v>
                </c:pt>
                <c:pt idx="162">
                  <c:v>0.14047881558190567</c:v>
                </c:pt>
                <c:pt idx="163">
                  <c:v>0.13986146037281916</c:v>
                </c:pt>
                <c:pt idx="164">
                  <c:v>0.13916696750545976</c:v>
                </c:pt>
                <c:pt idx="165">
                  <c:v>0.13854967179455563</c:v>
                </c:pt>
                <c:pt idx="166">
                  <c:v>0.13785525267683435</c:v>
                </c:pt>
                <c:pt idx="167">
                  <c:v>0.13723802821462094</c:v>
                </c:pt>
                <c:pt idx="168">
                  <c:v>0.13654369527230806</c:v>
                </c:pt>
                <c:pt idx="169">
                  <c:v>0.1359265524654879</c:v>
                </c:pt>
                <c:pt idx="170">
                  <c:v>0.13523231675953493</c:v>
                </c:pt>
                <c:pt idx="171">
                  <c:v>0.13446100904268427</c:v>
                </c:pt>
                <c:pt idx="172">
                  <c:v>0.13392113640549852</c:v>
                </c:pt>
                <c:pt idx="173">
                  <c:v>0.13330418396517288</c:v>
                </c:pt>
                <c:pt idx="174">
                  <c:v>0.13261017170180645</c:v>
                </c:pt>
                <c:pt idx="175">
                  <c:v>0.13183912325720837</c:v>
                </c:pt>
                <c:pt idx="176">
                  <c:v>0.13122234432193644</c:v>
                </c:pt>
                <c:pt idx="177">
                  <c:v>0.13060562021454891</c:v>
                </c:pt>
                <c:pt idx="178">
                  <c:v>0.12991187297455456</c:v>
                </c:pt>
                <c:pt idx="179">
                  <c:v>0.12921819905719614</c:v>
                </c:pt>
                <c:pt idx="180">
                  <c:v>0.12844753869385303</c:v>
                </c:pt>
                <c:pt idx="181">
                  <c:v>0.12783107917079406</c:v>
                </c:pt>
                <c:pt idx="182">
                  <c:v>0.12713763709280171</c:v>
                </c:pt>
                <c:pt idx="183">
                  <c:v>0.12644427613309117</c:v>
                </c:pt>
                <c:pt idx="184">
                  <c:v>0.12575099816756174</c:v>
                </c:pt>
                <c:pt idx="185">
                  <c:v>0.12505780505464095</c:v>
                </c:pt>
                <c:pt idx="186">
                  <c:v>0.12436469864036709</c:v>
                </c:pt>
                <c:pt idx="187">
                  <c:v>0.12367168076309099</c:v>
                </c:pt>
                <c:pt idx="188">
                  <c:v>0.12297875325783905</c:v>
                </c:pt>
                <c:pt idx="189">
                  <c:v>0.12228591796037022</c:v>
                </c:pt>
                <c:pt idx="190">
                  <c:v>0.12167014325916239</c:v>
                </c:pt>
                <c:pt idx="191">
                  <c:v>0.1209774871593834</c:v>
                </c:pt>
                <c:pt idx="192">
                  <c:v>0.1203618746832034</c:v>
                </c:pt>
                <c:pt idx="193">
                  <c:v>0.11959246947865743</c:v>
                </c:pt>
                <c:pt idx="194">
                  <c:v>0.11890011165972639</c:v>
                </c:pt>
                <c:pt idx="195">
                  <c:v>0.118284769081582</c:v>
                </c:pt>
                <c:pt idx="196">
                  <c:v>0.11759260785567582</c:v>
                </c:pt>
                <c:pt idx="197">
                  <c:v>0.11690055352077472</c:v>
                </c:pt>
                <c:pt idx="198">
                  <c:v>0.11620860805865887</c:v>
                </c:pt>
                <c:pt idx="199">
                  <c:v>0.11559363845047907</c:v>
                </c:pt>
                <c:pt idx="200">
                  <c:v>0.11490190415105134</c:v>
                </c:pt>
                <c:pt idx="201">
                  <c:v>0.11421028462471804</c:v>
                </c:pt>
                <c:pt idx="202">
                  <c:v>0.11351878198161713</c:v>
                </c:pt>
                <c:pt idx="203">
                  <c:v>0.11290421282568897</c:v>
                </c:pt>
                <c:pt idx="204">
                  <c:v>0.11228973925465696</c:v>
                </c:pt>
                <c:pt idx="205">
                  <c:v>0.11159857268713541</c:v>
                </c:pt>
                <c:pt idx="206">
                  <c:v>0.11090753133800701</c:v>
                </c:pt>
                <c:pt idx="207">
                  <c:v>0.11029337935069056</c:v>
                </c:pt>
                <c:pt idx="208">
                  <c:v>0.10960258087248601</c:v>
                </c:pt>
                <c:pt idx="209">
                  <c:v>0.10898864854567661</c:v>
                </c:pt>
                <c:pt idx="210">
                  <c:v>0.10829810152039179</c:v>
                </c:pt>
                <c:pt idx="211">
                  <c:v>0.10760769121247872</c:v>
                </c:pt>
                <c:pt idx="212">
                  <c:v>0.10699411000513417</c:v>
                </c:pt>
                <c:pt idx="213">
                  <c:v>0.10630396497551112</c:v>
                </c:pt>
                <c:pt idx="214">
                  <c:v>0.10569062376316643</c:v>
                </c:pt>
                <c:pt idx="215">
                  <c:v>0.1050007535489719</c:v>
                </c:pt>
                <c:pt idx="216">
                  <c:v>0.10438766099515112</c:v>
                </c:pt>
                <c:pt idx="217">
                  <c:v>0.10369807555936736</c:v>
                </c:pt>
                <c:pt idx="218">
                  <c:v>0.10308524071878308</c:v>
                </c:pt>
                <c:pt idx="219">
                  <c:v>0.10247253040603856</c:v>
                </c:pt>
                <c:pt idx="220">
                  <c:v>0.10178338282371656</c:v>
                </c:pt>
                <c:pt idx="221">
                  <c:v>0.10117094430583468</c:v>
                </c:pt>
                <c:pt idx="222">
                  <c:v>0.1004821081290313</c:v>
                </c:pt>
                <c:pt idx="223">
                  <c:v>9.9869951541925461E-2</c:v>
                </c:pt>
                <c:pt idx="224">
                  <c:v>9.918143844366778E-2</c:v>
                </c:pt>
                <c:pt idx="225">
                  <c:v>9.8569574410928923E-2</c:v>
                </c:pt>
                <c:pt idx="226">
                  <c:v>9.7957851873481855E-2</c:v>
                </c:pt>
                <c:pt idx="227">
                  <c:v>9.7346273355009866E-2</c:v>
                </c:pt>
                <c:pt idx="228">
                  <c:v>9.6658422886575113E-2</c:v>
                </c:pt>
                <c:pt idx="229">
                  <c:v>9.6047159056121129E-2</c:v>
                </c:pt>
                <c:pt idx="230">
                  <c:v>9.5436047514727146E-2</c:v>
                </c:pt>
                <c:pt idx="231">
                  <c:v>9.4825091037864823E-2</c:v>
                </c:pt>
                <c:pt idx="232">
                  <c:v>9.4137953892267368E-2</c:v>
                </c:pt>
                <c:pt idx="233">
                  <c:v>9.345102074616532E-2</c:v>
                </c:pt>
                <c:pt idx="234">
                  <c:v>9.2840588205503394E-2</c:v>
                </c:pt>
                <c:pt idx="235">
                  <c:v>9.2230323283090429E-2</c:v>
                </c:pt>
                <c:pt idx="236">
                  <c:v>9.1543979518573015E-2</c:v>
                </c:pt>
                <c:pt idx="237">
                  <c:v>9.0934081318142013E-2</c:v>
                </c:pt>
                <c:pt idx="238">
                  <c:v>9.0324360817498159E-2</c:v>
                </c:pt>
                <c:pt idx="239">
                  <c:v>8.9638641887160364E-2</c:v>
                </c:pt>
                <c:pt idx="240">
                  <c:v>8.9029310364695274E-2</c:v>
                </c:pt>
                <c:pt idx="241">
                  <c:v>8.8420167424076962E-2</c:v>
                </c:pt>
                <c:pt idx="242">
                  <c:v>8.7811216729394515E-2</c:v>
                </c:pt>
                <c:pt idx="243">
                  <c:v>8.7202462037591313E-2</c:v>
                </c:pt>
                <c:pt idx="244">
                  <c:v>8.6517852094880401E-2</c:v>
                </c:pt>
                <c:pt idx="245">
                  <c:v>8.5985556172147662E-2</c:v>
                </c:pt>
                <c:pt idx="246">
                  <c:v>8.5301409928266847E-2</c:v>
                </c:pt>
                <c:pt idx="247">
                  <c:v>8.4693505578179229E-2</c:v>
                </c:pt>
                <c:pt idx="248">
                  <c:v>8.4009872577499589E-2</c:v>
                </c:pt>
                <c:pt idx="249">
                  <c:v>8.3402434240742743E-2</c:v>
                </c:pt>
                <c:pt idx="250">
                  <c:v>8.279522220439034E-2</c:v>
                </c:pt>
                <c:pt idx="251">
                  <c:v>8.218824111220327E-2</c:v>
                </c:pt>
                <c:pt idx="252">
                  <c:v>8.158149573198703E-2</c:v>
                </c:pt>
                <c:pt idx="253">
                  <c:v>8.0899195029786403E-2</c:v>
                </c:pt>
                <c:pt idx="254">
                  <c:v>8.0292966958276507E-2</c:v>
                </c:pt>
                <c:pt idx="255">
                  <c:v>7.9686990343048492E-2</c:v>
                </c:pt>
                <c:pt idx="256">
                  <c:v>7.9081270508039758E-2</c:v>
                </c:pt>
                <c:pt idx="257">
                  <c:v>7.8475812923635813E-2</c:v>
                </c:pt>
                <c:pt idx="258">
                  <c:v>7.7794993618367531E-2</c:v>
                </c:pt>
                <c:pt idx="259">
                  <c:v>7.7190112177364004E-2</c:v>
                </c:pt>
                <c:pt idx="260">
                  <c:v>7.6585511080833515E-2</c:v>
                </c:pt>
                <c:pt idx="261">
                  <c:v>7.5981196457129502E-2</c:v>
                </c:pt>
                <c:pt idx="262">
                  <c:v>7.5301692783661472E-2</c:v>
                </c:pt>
                <c:pt idx="263">
                  <c:v>7.4698008063091195E-2</c:v>
                </c:pt>
                <c:pt idx="264">
                  <c:v>7.4094630113008375E-2</c:v>
                </c:pt>
                <c:pt idx="265">
                  <c:v>7.349156581743499E-2</c:v>
                </c:pt>
                <c:pt idx="266">
                  <c:v>7.2888822260141123E-2</c:v>
                </c:pt>
                <c:pt idx="267">
                  <c:v>7.2286406731638678E-2</c:v>
                </c:pt>
                <c:pt idx="268">
                  <c:v>7.1609090711569845E-2</c:v>
                </c:pt>
                <c:pt idx="269">
                  <c:v>7.100739743781409E-2</c:v>
                </c:pt>
                <c:pt idx="270">
                  <c:v>7.0406056390017763E-2</c:v>
                </c:pt>
                <c:pt idx="271">
                  <c:v>6.9729978980115376E-2</c:v>
                </c:pt>
                <c:pt idx="272">
                  <c:v>6.9054369854718883E-2</c:v>
                </c:pt>
                <c:pt idx="273">
                  <c:v>6.8379241509761837E-2</c:v>
                </c:pt>
                <c:pt idx="274">
                  <c:v>6.7704606870231873E-2</c:v>
                </c:pt>
                <c:pt idx="275">
                  <c:v>6.7105356903344932E-2</c:v>
                </c:pt>
                <c:pt idx="276">
                  <c:v>6.6356872659351987E-2</c:v>
                </c:pt>
                <c:pt idx="277">
                  <c:v>6.5683801246186641E-2</c:v>
                </c:pt>
                <c:pt idx="278">
                  <c:v>6.5011279894385904E-2</c:v>
                </c:pt>
                <c:pt idx="279">
                  <c:v>6.4339323955939817E-2</c:v>
                </c:pt>
                <c:pt idx="280">
                  <c:v>6.3593388743783646E-2</c:v>
                </c:pt>
                <c:pt idx="281">
                  <c:v>6.2922679366664958E-2</c:v>
                </c:pt>
                <c:pt idx="282">
                  <c:v>6.225258677587174E-2</c:v>
                </c:pt>
                <c:pt idx="283">
                  <c:v>6.1657481055488066E-2</c:v>
                </c:pt>
                <c:pt idx="284">
                  <c:v>6.0914323640452753E-2</c:v>
                </c:pt>
                <c:pt idx="285">
                  <c:v>6.0246190595063136E-2</c:v>
                </c:pt>
                <c:pt idx="286">
                  <c:v>5.9578749392124215E-2</c:v>
                </c:pt>
                <c:pt idx="287">
                  <c:v>5.891202056904106E-2</c:v>
                </c:pt>
                <c:pt idx="288">
                  <c:v>5.8319987982443887E-2</c:v>
                </c:pt>
                <c:pt idx="289">
                  <c:v>5.7654663556866929E-2</c:v>
                </c:pt>
                <c:pt idx="290">
                  <c:v>5.6990115299165339E-2</c:v>
                </c:pt>
                <c:pt idx="291">
                  <c:v>5.6400076502741051E-2</c:v>
                </c:pt>
                <c:pt idx="292">
                  <c:v>5.5737059838891254E-2</c:v>
                </c:pt>
                <c:pt idx="293">
                  <c:v>5.5148422161823495E-2</c:v>
                </c:pt>
                <c:pt idx="294">
                  <c:v>5.4487028090384887E-2</c:v>
                </c:pt>
                <c:pt idx="295">
                  <c:v>5.3899875388316511E-2</c:v>
                </c:pt>
                <c:pt idx="296">
                  <c:v>5.3313452294901857E-2</c:v>
                </c:pt>
                <c:pt idx="297">
                  <c:v>5.2654624179746423E-2</c:v>
                </c:pt>
                <c:pt idx="298">
                  <c:v>5.1996776168979408E-2</c:v>
                </c:pt>
                <c:pt idx="299">
                  <c:v>5.1412870817334907E-2</c:v>
                </c:pt>
                <c:pt idx="300">
                  <c:v>5.0829788067463459E-2</c:v>
                </c:pt>
                <c:pt idx="301">
                  <c:v>5.017483311057587E-2</c:v>
                </c:pt>
                <c:pt idx="302">
                  <c:v>4.9593579028500805E-2</c:v>
                </c:pt>
                <c:pt idx="303">
                  <c:v>4.8940745754434738E-2</c:v>
                </c:pt>
                <c:pt idx="304">
                  <c:v>4.8289090263140891E-2</c:v>
                </c:pt>
                <c:pt idx="305">
                  <c:v>4.7710861807729953E-2</c:v>
                </c:pt>
                <c:pt idx="306">
                  <c:v>4.7061540849038991E-2</c:v>
                </c:pt>
                <c:pt idx="307">
                  <c:v>4.6485454301222806E-2</c:v>
                </c:pt>
                <c:pt idx="308">
                  <c:v>4.5838621096575681E-2</c:v>
                </c:pt>
                <c:pt idx="309">
                  <c:v>4.5193171110060743E-2</c:v>
                </c:pt>
                <c:pt idx="310">
                  <c:v>4.4549152639364875E-2</c:v>
                </c:pt>
                <c:pt idx="311">
                  <c:v>4.3977934176175848E-2</c:v>
                </c:pt>
                <c:pt idx="312">
                  <c:v>4.3336758682474122E-2</c:v>
                </c:pt>
                <c:pt idx="313">
                  <c:v>4.2697165919655722E-2</c:v>
                </c:pt>
                <c:pt idx="314">
                  <c:v>4.2059212573879359E-2</c:v>
                </c:pt>
                <c:pt idx="315">
                  <c:v>4.149356693962114E-2</c:v>
                </c:pt>
                <c:pt idx="316">
                  <c:v>4.0788462952324835E-2</c:v>
                </c:pt>
                <c:pt idx="317">
                  <c:v>4.0155792437692947E-2</c:v>
                </c:pt>
                <c:pt idx="318">
                  <c:v>3.9525013079813195E-2</c:v>
                </c:pt>
                <c:pt idx="319">
                  <c:v>3.8896194605643225E-2</c:v>
                </c:pt>
                <c:pt idx="320">
                  <c:v>3.8269409687027772E-2</c:v>
                </c:pt>
                <c:pt idx="321">
                  <c:v>3.7714035874301E-2</c:v>
                </c:pt>
                <c:pt idx="322">
                  <c:v>3.709130132445853E-2</c:v>
                </c:pt>
                <c:pt idx="323">
                  <c:v>3.6470827910151021E-2</c:v>
                </c:pt>
                <c:pt idx="324">
                  <c:v>3.5852700903370061E-2</c:v>
                </c:pt>
                <c:pt idx="325">
                  <c:v>3.523700911863599E-2</c:v>
                </c:pt>
                <c:pt idx="326">
                  <c:v>3.462384503773417E-2</c:v>
                </c:pt>
                <c:pt idx="327">
                  <c:v>3.4013304933618441E-2</c:v>
                </c:pt>
                <c:pt idx="328">
                  <c:v>3.3405488992501606E-2</c:v>
                </c:pt>
                <c:pt idx="329">
                  <c:v>3.2800501432993748E-2</c:v>
                </c:pt>
                <c:pt idx="330">
                  <c:v>3.2198450620982491E-2</c:v>
                </c:pt>
                <c:pt idx="331">
                  <c:v>3.1599449178765615E-2</c:v>
                </c:pt>
                <c:pt idx="332">
                  <c:v>3.1003614086747025E-2</c:v>
                </c:pt>
                <c:pt idx="333">
                  <c:v>3.0411066775794457E-2</c:v>
                </c:pt>
                <c:pt idx="334">
                  <c:v>2.9821933208132534E-2</c:v>
                </c:pt>
                <c:pt idx="335">
                  <c:v>2.9301230227092055E-2</c:v>
                </c:pt>
                <c:pt idx="336">
                  <c:v>2.8718904819743755E-2</c:v>
                </c:pt>
                <c:pt idx="337">
                  <c:v>2.8140383041073299E-2</c:v>
                </c:pt>
                <c:pt idx="338">
                  <c:v>2.7565808949634382E-2</c:v>
                </c:pt>
                <c:pt idx="339">
                  <c:v>2.6995331279562221E-2</c:v>
                </c:pt>
                <c:pt idx="340">
                  <c:v>2.6491802869299752E-2</c:v>
                </c:pt>
                <c:pt idx="341">
                  <c:v>2.5929485015808554E-2</c:v>
                </c:pt>
                <c:pt idx="342">
                  <c:v>2.5371718987216171E-2</c:v>
                </c:pt>
                <c:pt idx="343">
                  <c:v>2.4879882505445618E-2</c:v>
                </c:pt>
                <c:pt idx="344">
                  <c:v>2.4331171140659934E-2</c:v>
                </c:pt>
                <c:pt idx="345">
                  <c:v>2.3787502752104339E-2</c:v>
                </c:pt>
                <c:pt idx="346">
                  <c:v>2.3249054724641872E-2</c:v>
                </c:pt>
                <c:pt idx="347">
                  <c:v>2.2716007714024194E-2</c:v>
                </c:pt>
                <c:pt idx="348">
                  <c:v>2.2188545241188701E-2</c:v>
                </c:pt>
                <c:pt idx="349">
                  <c:v>1.8607779213588624E-2</c:v>
                </c:pt>
                <c:pt idx="350">
                  <c:v>1.5387194325371523E-2</c:v>
                </c:pt>
                <c:pt idx="351">
                  <c:v>1.2582577892515979E-2</c:v>
                </c:pt>
                <c:pt idx="352">
                  <c:v>1.0220871110989531E-2</c:v>
                </c:pt>
                <c:pt idx="353">
                  <c:v>8.2895721072222105E-3</c:v>
                </c:pt>
                <c:pt idx="354">
                  <c:v>6.7418120546495486E-3</c:v>
                </c:pt>
                <c:pt idx="355">
                  <c:v>5.5129408034599106E-3</c:v>
                </c:pt>
                <c:pt idx="356">
                  <c:v>4.5371277497763436E-3</c:v>
                </c:pt>
                <c:pt idx="357">
                  <c:v>3.7570555464409919E-3</c:v>
                </c:pt>
                <c:pt idx="358">
                  <c:v>3.1269245278582082E-3</c:v>
                </c:pt>
                <c:pt idx="359">
                  <c:v>2.6117344008636072E-3</c:v>
                </c:pt>
                <c:pt idx="360">
                  <c:v>2.1852633454670332E-3</c:v>
                </c:pt>
                <c:pt idx="361">
                  <c:v>1.8279687374914942E-3</c:v>
                </c:pt>
                <c:pt idx="362">
                  <c:v>1.5252398868444254E-3</c:v>
                </c:pt>
                <c:pt idx="363">
                  <c:v>1.2660683898017347E-3</c:v>
                </c:pt>
                <c:pt idx="364">
                  <c:v>1.0420758310362502E-3</c:v>
                </c:pt>
                <c:pt idx="365">
                  <c:v>8.4681422576026594E-4</c:v>
                </c:pt>
                <c:pt idx="366">
                  <c:v>6.752645852953279E-4</c:v>
                </c:pt>
                <c:pt idx="367">
                  <c:v>5.2347639113831113E-4</c:v>
                </c:pt>
                <c:pt idx="368">
                  <c:v>3.8830660182193055E-4</c:v>
                </c:pt>
                <c:pt idx="369">
                  <c:v>2.6722903155979028E-4</c:v>
                </c:pt>
                <c:pt idx="370">
                  <c:v>1.5819374651955542E-4</c:v>
                </c:pt>
                <c:pt idx="371">
                  <c:v>5.9522286677965441E-5</c:v>
                </c:pt>
              </c:numCache>
            </c:numRef>
          </c:yVal>
          <c:smooth val="0"/>
        </c:ser>
        <c:ser>
          <c:idx val="2"/>
          <c:order val="2"/>
          <c:tx>
            <c:v>Wip</c:v>
          </c:tx>
          <c:marker>
            <c:symbol val="none"/>
          </c:marker>
          <c:xVal>
            <c:numRef>
              <c:f>Versailles!$B$2:$B$150</c:f>
              <c:numCache>
                <c:formatCode>General</c:formatCode>
                <c:ptCount val="149"/>
                <c:pt idx="0">
                  <c:v>0.34916860904746683</c:v>
                </c:pt>
                <c:pt idx="1">
                  <c:v>0.34916860904746683</c:v>
                </c:pt>
                <c:pt idx="2">
                  <c:v>0.3482331480600877</c:v>
                </c:pt>
                <c:pt idx="3">
                  <c:v>0.34737564215499034</c:v>
                </c:pt>
                <c:pt idx="4">
                  <c:v>0.34682995657901927</c:v>
                </c:pt>
                <c:pt idx="5">
                  <c:v>0.34605040575620322</c:v>
                </c:pt>
                <c:pt idx="6">
                  <c:v>0.34542676509795062</c:v>
                </c:pt>
                <c:pt idx="7">
                  <c:v>0.34480312443969779</c:v>
                </c:pt>
                <c:pt idx="8">
                  <c:v>0.34410152869916349</c:v>
                </c:pt>
                <c:pt idx="9">
                  <c:v>0.34339993295862936</c:v>
                </c:pt>
                <c:pt idx="10">
                  <c:v>0.34277629230037654</c:v>
                </c:pt>
                <c:pt idx="11">
                  <c:v>0.34207469655984224</c:v>
                </c:pt>
                <c:pt idx="12">
                  <c:v>0.34137310081930788</c:v>
                </c:pt>
                <c:pt idx="13">
                  <c:v>0.34067150507877358</c:v>
                </c:pt>
                <c:pt idx="14">
                  <c:v>0.33996990933823923</c:v>
                </c:pt>
                <c:pt idx="15">
                  <c:v>0.33934626867998663</c:v>
                </c:pt>
                <c:pt idx="16">
                  <c:v>0.33872262802173386</c:v>
                </c:pt>
                <c:pt idx="17">
                  <c:v>0.33794307719891797</c:v>
                </c:pt>
                <c:pt idx="18">
                  <c:v>0.33724148145838367</c:v>
                </c:pt>
                <c:pt idx="19">
                  <c:v>0.33653988571784932</c:v>
                </c:pt>
                <c:pt idx="20">
                  <c:v>0.33583828997731524</c:v>
                </c:pt>
                <c:pt idx="21">
                  <c:v>0.33521464931906242</c:v>
                </c:pt>
                <c:pt idx="22">
                  <c:v>0.33451305357852806</c:v>
                </c:pt>
                <c:pt idx="23">
                  <c:v>0.33381145783799376</c:v>
                </c:pt>
                <c:pt idx="24">
                  <c:v>0.33318781717974116</c:v>
                </c:pt>
                <c:pt idx="25">
                  <c:v>0.33264213160376987</c:v>
                </c:pt>
                <c:pt idx="26">
                  <c:v>0.33170667061639098</c:v>
                </c:pt>
                <c:pt idx="27">
                  <c:v>0.33108302995813815</c:v>
                </c:pt>
                <c:pt idx="28">
                  <c:v>0.33045938929988533</c:v>
                </c:pt>
                <c:pt idx="29">
                  <c:v>0.32975779355935125</c:v>
                </c:pt>
                <c:pt idx="30">
                  <c:v>0.32913415290109843</c:v>
                </c:pt>
                <c:pt idx="31">
                  <c:v>0.32843255716056408</c:v>
                </c:pt>
                <c:pt idx="32">
                  <c:v>0.32780891650231148</c:v>
                </c:pt>
                <c:pt idx="33">
                  <c:v>0.32710732076177718</c:v>
                </c:pt>
                <c:pt idx="34">
                  <c:v>0.32648368010352435</c:v>
                </c:pt>
                <c:pt idx="35">
                  <c:v>0.32586003944527175</c:v>
                </c:pt>
                <c:pt idx="36">
                  <c:v>0.32523639878701893</c:v>
                </c:pt>
                <c:pt idx="37">
                  <c:v>0.32453480304648463</c:v>
                </c:pt>
                <c:pt idx="38">
                  <c:v>0.32391116238823203</c:v>
                </c:pt>
                <c:pt idx="39">
                  <c:v>0.32328752172997921</c:v>
                </c:pt>
                <c:pt idx="40">
                  <c:v>0.32266388107172639</c:v>
                </c:pt>
                <c:pt idx="41">
                  <c:v>0.32196228533119231</c:v>
                </c:pt>
                <c:pt idx="42">
                  <c:v>0.32133864467293949</c:v>
                </c:pt>
                <c:pt idx="43">
                  <c:v>0.32063704893240513</c:v>
                </c:pt>
                <c:pt idx="44">
                  <c:v>0.32001340827415259</c:v>
                </c:pt>
                <c:pt idx="45">
                  <c:v>0.31931181253361823</c:v>
                </c:pt>
                <c:pt idx="46">
                  <c:v>0.31868817187536541</c:v>
                </c:pt>
                <c:pt idx="47">
                  <c:v>0.31798657613483111</c:v>
                </c:pt>
                <c:pt idx="48">
                  <c:v>0.31736293547657851</c:v>
                </c:pt>
                <c:pt idx="49">
                  <c:v>0.31673929481832569</c:v>
                </c:pt>
                <c:pt idx="50">
                  <c:v>0.31603769907779133</c:v>
                </c:pt>
                <c:pt idx="51">
                  <c:v>0.31533610333725703</c:v>
                </c:pt>
                <c:pt idx="52">
                  <c:v>0.31479041776128597</c:v>
                </c:pt>
                <c:pt idx="53">
                  <c:v>0.31408882202075161</c:v>
                </c:pt>
                <c:pt idx="54">
                  <c:v>0.31338722628021731</c:v>
                </c:pt>
                <c:pt idx="55">
                  <c:v>0.31268563053968296</c:v>
                </c:pt>
                <c:pt idx="56">
                  <c:v>0.31213994496371189</c:v>
                </c:pt>
                <c:pt idx="57">
                  <c:v>0.31143834922317754</c:v>
                </c:pt>
                <c:pt idx="58">
                  <c:v>0.31073675348264324</c:v>
                </c:pt>
                <c:pt idx="59">
                  <c:v>0.3100351577421091</c:v>
                </c:pt>
                <c:pt idx="60">
                  <c:v>0.30941151708385634</c:v>
                </c:pt>
                <c:pt idx="61">
                  <c:v>0.30870992134332198</c:v>
                </c:pt>
                <c:pt idx="62">
                  <c:v>0.30800832560278762</c:v>
                </c:pt>
                <c:pt idx="63">
                  <c:v>0.30730672986225332</c:v>
                </c:pt>
                <c:pt idx="64">
                  <c:v>0.30668308920400073</c:v>
                </c:pt>
                <c:pt idx="65">
                  <c:v>0.3060594485457479</c:v>
                </c:pt>
                <c:pt idx="66">
                  <c:v>0.3054358078874953</c:v>
                </c:pt>
                <c:pt idx="67">
                  <c:v>0.30465625706467947</c:v>
                </c:pt>
                <c:pt idx="68">
                  <c:v>0.30395466132414517</c:v>
                </c:pt>
                <c:pt idx="69">
                  <c:v>0.30340897574817383</c:v>
                </c:pt>
                <c:pt idx="70">
                  <c:v>0.30278533508992128</c:v>
                </c:pt>
                <c:pt idx="71">
                  <c:v>0.30208373934938693</c:v>
                </c:pt>
                <c:pt idx="72">
                  <c:v>0.30138214360885257</c:v>
                </c:pt>
                <c:pt idx="73">
                  <c:v>0.30068054786831827</c:v>
                </c:pt>
                <c:pt idx="74">
                  <c:v>0.29997895212778392</c:v>
                </c:pt>
                <c:pt idx="75">
                  <c:v>0.29935531146953137</c:v>
                </c:pt>
                <c:pt idx="76">
                  <c:v>0.29873167081127855</c:v>
                </c:pt>
                <c:pt idx="77">
                  <c:v>0.29803007507074419</c:v>
                </c:pt>
                <c:pt idx="78">
                  <c:v>0.29748438949477313</c:v>
                </c:pt>
                <c:pt idx="79">
                  <c:v>0.29693870391880206</c:v>
                </c:pt>
                <c:pt idx="80">
                  <c:v>0.29615915309598623</c:v>
                </c:pt>
                <c:pt idx="81">
                  <c:v>0.29545755735545187</c:v>
                </c:pt>
                <c:pt idx="82">
                  <c:v>0.29475596161491757</c:v>
                </c:pt>
                <c:pt idx="83">
                  <c:v>0.29421027603894645</c:v>
                </c:pt>
                <c:pt idx="84">
                  <c:v>0.29350868029841215</c:v>
                </c:pt>
                <c:pt idx="85">
                  <c:v>0.29288503964015933</c:v>
                </c:pt>
                <c:pt idx="86">
                  <c:v>0.29218344389962503</c:v>
                </c:pt>
                <c:pt idx="87">
                  <c:v>0.29155980324137243</c:v>
                </c:pt>
                <c:pt idx="88">
                  <c:v>0.29109207274768284</c:v>
                </c:pt>
                <c:pt idx="89">
                  <c:v>0.29031252192486701</c:v>
                </c:pt>
                <c:pt idx="90">
                  <c:v>0.28968888126661418</c:v>
                </c:pt>
                <c:pt idx="91">
                  <c:v>0.28898728552607988</c:v>
                </c:pt>
                <c:pt idx="92">
                  <c:v>0.28836364486782728</c:v>
                </c:pt>
                <c:pt idx="93">
                  <c:v>0.287817959291856</c:v>
                </c:pt>
                <c:pt idx="94">
                  <c:v>0.28711636355132186</c:v>
                </c:pt>
                <c:pt idx="95">
                  <c:v>0.28649272289306904</c:v>
                </c:pt>
                <c:pt idx="96">
                  <c:v>0.28594703731709797</c:v>
                </c:pt>
                <c:pt idx="97">
                  <c:v>0.28524544157656367</c:v>
                </c:pt>
                <c:pt idx="98">
                  <c:v>0.28469975600059261</c:v>
                </c:pt>
                <c:pt idx="99">
                  <c:v>0.28399816026005825</c:v>
                </c:pt>
                <c:pt idx="100">
                  <c:v>0.28337451960180543</c:v>
                </c:pt>
                <c:pt idx="101">
                  <c:v>0.28275087894355283</c:v>
                </c:pt>
                <c:pt idx="102">
                  <c:v>0.28212723828530006</c:v>
                </c:pt>
                <c:pt idx="103">
                  <c:v>0.28158155270932894</c:v>
                </c:pt>
                <c:pt idx="104">
                  <c:v>0.28103586713335788</c:v>
                </c:pt>
                <c:pt idx="105">
                  <c:v>0.28033427139282358</c:v>
                </c:pt>
                <c:pt idx="106">
                  <c:v>0.27971063073457075</c:v>
                </c:pt>
                <c:pt idx="107">
                  <c:v>0.27908699007631815</c:v>
                </c:pt>
                <c:pt idx="108">
                  <c:v>0.27846334941806533</c:v>
                </c:pt>
                <c:pt idx="109">
                  <c:v>0.27783970875981251</c:v>
                </c:pt>
                <c:pt idx="110">
                  <c:v>0.27721606810155996</c:v>
                </c:pt>
                <c:pt idx="111">
                  <c:v>0.2766703825255889</c:v>
                </c:pt>
                <c:pt idx="112">
                  <c:v>0.27604674186733608</c:v>
                </c:pt>
                <c:pt idx="113">
                  <c:v>0.27542310120908348</c:v>
                </c:pt>
                <c:pt idx="114">
                  <c:v>0.27479946055083065</c:v>
                </c:pt>
                <c:pt idx="115">
                  <c:v>0.2740978648102963</c:v>
                </c:pt>
                <c:pt idx="116">
                  <c:v>0.27347422415204375</c:v>
                </c:pt>
                <c:pt idx="117">
                  <c:v>0.27292853857607247</c:v>
                </c:pt>
                <c:pt idx="118">
                  <c:v>0.27222694283553811</c:v>
                </c:pt>
                <c:pt idx="119">
                  <c:v>0.27168125725956704</c:v>
                </c:pt>
                <c:pt idx="120">
                  <c:v>0.27097966151903269</c:v>
                </c:pt>
                <c:pt idx="121">
                  <c:v>0.27051193102534316</c:v>
                </c:pt>
                <c:pt idx="122">
                  <c:v>0.26988829036709056</c:v>
                </c:pt>
                <c:pt idx="123">
                  <c:v>0.26926464970883773</c:v>
                </c:pt>
                <c:pt idx="124">
                  <c:v>0.26856305396830343</c:v>
                </c:pt>
                <c:pt idx="125">
                  <c:v>0.26801736839233237</c:v>
                </c:pt>
                <c:pt idx="126">
                  <c:v>0.26723781756951648</c:v>
                </c:pt>
                <c:pt idx="127">
                  <c:v>0.26661417691126371</c:v>
                </c:pt>
                <c:pt idx="128">
                  <c:v>0.26599053625301111</c:v>
                </c:pt>
                <c:pt idx="129">
                  <c:v>0.26536689559475829</c:v>
                </c:pt>
                <c:pt idx="130">
                  <c:v>0.26474325493650569</c:v>
                </c:pt>
                <c:pt idx="131">
                  <c:v>0.2641975693605344</c:v>
                </c:pt>
                <c:pt idx="132">
                  <c:v>0.26349597362000027</c:v>
                </c:pt>
                <c:pt idx="133">
                  <c:v>0.2628723329617475</c:v>
                </c:pt>
                <c:pt idx="134">
                  <c:v>0.26232664738577638</c:v>
                </c:pt>
                <c:pt idx="135">
                  <c:v>0.26162505164524208</c:v>
                </c:pt>
                <c:pt idx="136">
                  <c:v>0.26100141098698926</c:v>
                </c:pt>
                <c:pt idx="137">
                  <c:v>0.26045572541101819</c:v>
                </c:pt>
                <c:pt idx="138">
                  <c:v>0.25975412967048384</c:v>
                </c:pt>
                <c:pt idx="139">
                  <c:v>0.25905253392994954</c:v>
                </c:pt>
                <c:pt idx="140">
                  <c:v>0.25850684835397847</c:v>
                </c:pt>
                <c:pt idx="141">
                  <c:v>0.25780525261344411</c:v>
                </c:pt>
                <c:pt idx="142">
                  <c:v>0.25710365687290981</c:v>
                </c:pt>
                <c:pt idx="143">
                  <c:v>0.25640206113237546</c:v>
                </c:pt>
                <c:pt idx="144">
                  <c:v>0.25570046539184138</c:v>
                </c:pt>
                <c:pt idx="145">
                  <c:v>0.25507682473358856</c:v>
                </c:pt>
                <c:pt idx="146">
                  <c:v>0.25429727391077267</c:v>
                </c:pt>
                <c:pt idx="147">
                  <c:v>0.2536736332525199</c:v>
                </c:pt>
                <c:pt idx="148">
                  <c:v>0.25289408242970401</c:v>
                </c:pt>
              </c:numCache>
            </c:numRef>
          </c:xVal>
          <c:yVal>
            <c:numRef>
              <c:f>Versailles!$F$2:$F$150</c:f>
              <c:numCache>
                <c:formatCode>General</c:formatCode>
                <c:ptCount val="149"/>
                <c:pt idx="0">
                  <c:v>5.1472870146813759E-2</c:v>
                </c:pt>
                <c:pt idx="1">
                  <c:v>5.1472870146813759E-2</c:v>
                </c:pt>
                <c:pt idx="2">
                  <c:v>5.0538183483065262E-2</c:v>
                </c:pt>
                <c:pt idx="3">
                  <c:v>4.9681481500791068E-2</c:v>
                </c:pt>
                <c:pt idx="4">
                  <c:v>4.9136359724125021E-2</c:v>
                </c:pt>
                <c:pt idx="5">
                  <c:v>4.8357692256282683E-2</c:v>
                </c:pt>
                <c:pt idx="6">
                  <c:v>4.7734830526916829E-2</c:v>
                </c:pt>
                <c:pt idx="7">
                  <c:v>4.7112039317045946E-2</c:v>
                </c:pt>
                <c:pt idx="8">
                  <c:v>4.6411491458293097E-2</c:v>
                </c:pt>
                <c:pt idx="9">
                  <c:v>4.5711050885778072E-2</c:v>
                </c:pt>
                <c:pt idx="10">
                  <c:v>4.5088535950247706E-2</c:v>
                </c:pt>
                <c:pt idx="11">
                  <c:v>4.4388328844639502E-2</c:v>
                </c:pt>
                <c:pt idx="12">
                  <c:v>4.3688263836617953E-2</c:v>
                </c:pt>
                <c:pt idx="13">
                  <c:v>4.2988355431816026E-2</c:v>
                </c:pt>
                <c:pt idx="14">
                  <c:v>4.2288619609093726E-2</c:v>
                </c:pt>
                <c:pt idx="15">
                  <c:v>4.1666791283793893E-2</c:v>
                </c:pt>
                <c:pt idx="16">
                  <c:v>4.1045126739112196E-2</c:v>
                </c:pt>
                <c:pt idx="17">
                  <c:v>4.0268298968698803E-2</c:v>
                </c:pt>
                <c:pt idx="18">
                  <c:v>3.9569418721148303E-2</c:v>
                </c:pt>
                <c:pt idx="19">
                  <c:v>3.8870815766425267E-2</c:v>
                </c:pt>
                <c:pt idx="20">
                  <c:v>3.8172518286576987E-2</c:v>
                </c:pt>
                <c:pt idx="21">
                  <c:v>3.7552090870211531E-2</c:v>
                </c:pt>
                <c:pt idx="22">
                  <c:v>3.6854457537955541E-2</c:v>
                </c:pt>
                <c:pt idx="23">
                  <c:v>3.6157228031297506E-2</c:v>
                </c:pt>
                <c:pt idx="24">
                  <c:v>3.5537840435366265E-2</c:v>
                </c:pt>
                <c:pt idx="25">
                  <c:v>3.4996189086238097E-2</c:v>
                </c:pt>
                <c:pt idx="26">
                  <c:v>3.4068391953129655E-2</c:v>
                </c:pt>
                <c:pt idx="27">
                  <c:v>3.3450438419470291E-2</c:v>
                </c:pt>
                <c:pt idx="28">
                  <c:v>3.2832995339407617E-2</c:v>
                </c:pt>
                <c:pt idx="29">
                  <c:v>3.2139038599447292E-2</c:v>
                </c:pt>
                <c:pt idx="30">
                  <c:v>3.1522835598715292E-2</c:v>
                </c:pt>
                <c:pt idx="31">
                  <c:v>3.0830405588997141E-2</c:v>
                </c:pt>
                <c:pt idx="32">
                  <c:v>3.0215687208537515E-2</c:v>
                </c:pt>
                <c:pt idx="33">
                  <c:v>2.9525084224100023E-2</c:v>
                </c:pt>
                <c:pt idx="34">
                  <c:v>2.891214165887504E-2</c:v>
                </c:pt>
                <c:pt idx="35">
                  <c:v>2.830015082760453E-2</c:v>
                </c:pt>
                <c:pt idx="36">
                  <c:v>2.7689194646139621E-2</c:v>
                </c:pt>
                <c:pt idx="37">
                  <c:v>2.7003217787090691E-2</c:v>
                </c:pt>
                <c:pt idx="38">
                  <c:v>2.6394767702610719E-2</c:v>
                </c:pt>
                <c:pt idx="39">
                  <c:v>2.5787658231110268E-2</c:v>
                </c:pt>
                <c:pt idx="40">
                  <c:v>2.5182004186129276E-2</c:v>
                </c:pt>
                <c:pt idx="41">
                  <c:v>2.4502537853948608E-2</c:v>
                </c:pt>
                <c:pt idx="42">
                  <c:v>2.3900400568352496E-2</c:v>
                </c:pt>
                <c:pt idx="43">
                  <c:v>2.322524658998763E-2</c:v>
                </c:pt>
                <c:pt idx="44">
                  <c:v>2.2627284494601323E-2</c:v>
                </c:pt>
                <c:pt idx="45">
                  <c:v>2.1957244163324122E-2</c:v>
                </c:pt>
                <c:pt idx="46">
                  <c:v>2.1364226680226289E-2</c:v>
                </c:pt>
                <c:pt idx="47">
                  <c:v>2.0700233821594229E-2</c:v>
                </c:pt>
                <c:pt idx="48">
                  <c:v>2.0113054986902228E-2</c:v>
                </c:pt>
                <c:pt idx="49">
                  <c:v>1.9528971903192652E-2</c:v>
                </c:pt>
                <c:pt idx="50">
                  <c:v>1.8875882783439803E-2</c:v>
                </c:pt>
                <c:pt idx="51">
                  <c:v>1.8227391377590621E-2</c:v>
                </c:pt>
                <c:pt idx="52">
                  <c:v>1.7726441032716773E-2</c:v>
                </c:pt>
                <c:pt idx="53">
                  <c:v>1.7087120693412318E-2</c:v>
                </c:pt>
                <c:pt idx="54">
                  <c:v>1.6453567094692985E-2</c:v>
                </c:pt>
                <c:pt idx="55">
                  <c:v>1.5826252160414108E-2</c:v>
                </c:pt>
                <c:pt idx="56">
                  <c:v>1.5342972073989427E-2</c:v>
                </c:pt>
                <c:pt idx="57">
                  <c:v>1.4727996594839922E-2</c:v>
                </c:pt>
                <c:pt idx="58">
                  <c:v>1.4120709479365064E-2</c:v>
                </c:pt>
                <c:pt idx="59">
                  <c:v>1.3521679272765482E-2</c:v>
                </c:pt>
                <c:pt idx="60">
                  <c:v>1.2996616407107951E-2</c:v>
                </c:pt>
                <c:pt idx="61">
                  <c:v>1.2414808268514906E-2</c:v>
                </c:pt>
                <c:pt idx="62">
                  <c:v>1.1843010778151848E-2</c:v>
                </c:pt>
                <c:pt idx="63">
                  <c:v>1.1281858499401963E-2</c:v>
                </c:pt>
                <c:pt idx="64">
                  <c:v>1.07925115712288E-2</c:v>
                </c:pt>
                <c:pt idx="65">
                  <c:v>1.0312533723165417E-2</c:v>
                </c:pt>
                <c:pt idx="66">
                  <c:v>9.8423735325257385E-3</c:v>
                </c:pt>
                <c:pt idx="67">
                  <c:v>9.2691517621687446E-3</c:v>
                </c:pt>
                <c:pt idx="68">
                  <c:v>8.7676516445406912E-3</c:v>
                </c:pt>
                <c:pt idx="69">
                  <c:v>8.3874181623926573E-3</c:v>
                </c:pt>
                <c:pt idx="70">
                  <c:v>7.9637556766535486E-3</c:v>
                </c:pt>
                <c:pt idx="71">
                  <c:v>7.5014561717385011E-3</c:v>
                </c:pt>
                <c:pt idx="72">
                  <c:v>7.0547776846390771E-3</c:v>
                </c:pt>
                <c:pt idx="73">
                  <c:v>6.6241421852920113E-3</c:v>
                </c:pt>
                <c:pt idx="74">
                  <c:v>6.2099097129883346E-3</c:v>
                </c:pt>
                <c:pt idx="75">
                  <c:v>5.8557110462812674E-3</c:v>
                </c:pt>
                <c:pt idx="76">
                  <c:v>5.5148607441304863E-3</c:v>
                </c:pt>
                <c:pt idx="77">
                  <c:v>5.1474923870266781E-3</c:v>
                </c:pt>
                <c:pt idx="78">
                  <c:v>4.8735881643656772E-3</c:v>
                </c:pt>
                <c:pt idx="79">
                  <c:v>4.6100380002959268E-3</c:v>
                </c:pt>
                <c:pt idx="80">
                  <c:v>4.2514396344195205E-3</c:v>
                </c:pt>
                <c:pt idx="81">
                  <c:v>3.9465690249747111E-3</c:v>
                </c:pt>
                <c:pt idx="82">
                  <c:v>3.6584055266897803E-3</c:v>
                </c:pt>
                <c:pt idx="83">
                  <c:v>3.4456468423901339E-3</c:v>
                </c:pt>
                <c:pt idx="84">
                  <c:v>3.1864287701273814E-3</c:v>
                </c:pt>
                <c:pt idx="85">
                  <c:v>2.9692412120934926E-3</c:v>
                </c:pt>
                <c:pt idx="86">
                  <c:v>2.7393690891542237E-3</c:v>
                </c:pt>
                <c:pt idx="87">
                  <c:v>2.5475009873111095E-3</c:v>
                </c:pt>
                <c:pt idx="88">
                  <c:v>2.4110571645833503E-3</c:v>
                </c:pt>
                <c:pt idx="89">
                  <c:v>2.1973488763425537E-3</c:v>
                </c:pt>
                <c:pt idx="90">
                  <c:v>2.0382351095936573E-3</c:v>
                </c:pt>
                <c:pt idx="91">
                  <c:v>1.8712393179320965E-3</c:v>
                </c:pt>
                <c:pt idx="92">
                  <c:v>1.7329783019186058E-3</c:v>
                </c:pt>
                <c:pt idx="93">
                  <c:v>1.6194897232969928E-3</c:v>
                </c:pt>
                <c:pt idx="94">
                  <c:v>1.4833397464517569E-3</c:v>
                </c:pt>
                <c:pt idx="95">
                  <c:v>1.3710620171474112E-3</c:v>
                </c:pt>
                <c:pt idx="96">
                  <c:v>1.2792062303776963E-3</c:v>
                </c:pt>
                <c:pt idx="97">
                  <c:v>1.1693755414557709E-3</c:v>
                </c:pt>
                <c:pt idx="98">
                  <c:v>1.090026611444497E-3</c:v>
                </c:pt>
                <c:pt idx="99">
                  <c:v>9.9533242612080317E-4</c:v>
                </c:pt>
                <c:pt idx="100">
                  <c:v>9.1765403956608322E-4</c:v>
                </c:pt>
                <c:pt idx="101">
                  <c:v>8.4568696318126522E-4</c:v>
                </c:pt>
                <c:pt idx="102">
                  <c:v>7.7906253837372859E-4</c:v>
                </c:pt>
                <c:pt idx="103">
                  <c:v>7.2487145090864547E-4</c:v>
                </c:pt>
                <c:pt idx="104">
                  <c:v>6.74275361226576E-4</c:v>
                </c:pt>
                <c:pt idx="105">
                  <c:v>6.1415991109120072E-4</c:v>
                </c:pt>
                <c:pt idx="106">
                  <c:v>5.6506302994392536E-4</c:v>
                </c:pt>
                <c:pt idx="107">
                  <c:v>5.197504950764433E-4</c:v>
                </c:pt>
                <c:pt idx="108">
                  <c:v>4.7795184393591215E-4</c:v>
                </c:pt>
                <c:pt idx="109">
                  <c:v>4.3941275076300268E-4</c:v>
                </c:pt>
                <c:pt idx="110">
                  <c:v>4.0389455230145616E-4</c:v>
                </c:pt>
                <c:pt idx="111">
                  <c:v>3.7511811068390076E-4</c:v>
                </c:pt>
                <c:pt idx="112">
                  <c:v>3.4467300127532743E-4</c:v>
                </c:pt>
                <c:pt idx="113">
                  <c:v>3.1664474642658416E-4</c:v>
                </c:pt>
                <c:pt idx="114">
                  <c:v>2.9084983407376831E-4</c:v>
                </c:pt>
                <c:pt idx="115">
                  <c:v>2.6428782713188554E-4</c:v>
                </c:pt>
                <c:pt idx="116">
                  <c:v>2.4268633897160533E-4</c:v>
                </c:pt>
                <c:pt idx="117">
                  <c:v>2.25215747815031E-4</c:v>
                </c:pt>
                <c:pt idx="118">
                  <c:v>2.0456272003186728E-4</c:v>
                </c:pt>
                <c:pt idx="119">
                  <c:v>1.8980045697309582E-4</c:v>
                </c:pt>
                <c:pt idx="120">
                  <c:v>1.723562880029014E-4</c:v>
                </c:pt>
                <c:pt idx="121">
                  <c:v>1.6161683828122629E-4</c:v>
                </c:pt>
                <c:pt idx="122">
                  <c:v>1.4832058456941177E-4</c:v>
                </c:pt>
                <c:pt idx="123">
                  <c:v>1.3610788410422806E-4</c:v>
                </c:pt>
                <c:pt idx="124">
                  <c:v>1.2355611907689175E-4</c:v>
                </c:pt>
                <c:pt idx="125">
                  <c:v>1.1459310783038157E-4</c:v>
                </c:pt>
                <c:pt idx="126">
                  <c:v>1.028969075345031E-4</c:v>
                </c:pt>
                <c:pt idx="127">
                  <c:v>9.4399843397893518E-5</c:v>
                </c:pt>
                <c:pt idx="128">
                  <c:v>8.6600232444701214E-5</c:v>
                </c:pt>
                <c:pt idx="129">
                  <c:v>7.9441493183864868E-5</c:v>
                </c:pt>
                <c:pt idx="130">
                  <c:v>7.2871529141344389E-5</c:v>
                </c:pt>
                <c:pt idx="131">
                  <c:v>6.7567999183029175E-5</c:v>
                </c:pt>
                <c:pt idx="132">
                  <c:v>6.1309955596724368E-5</c:v>
                </c:pt>
                <c:pt idx="133">
                  <c:v>5.6233641980340763E-5</c:v>
                </c:pt>
                <c:pt idx="134">
                  <c:v>5.2136614397922963E-5</c:v>
                </c:pt>
                <c:pt idx="135">
                  <c:v>4.7303100784309213E-5</c:v>
                </c:pt>
                <c:pt idx="136">
                  <c:v>4.3383021739668132E-5</c:v>
                </c:pt>
                <c:pt idx="137">
                  <c:v>4.0219636258640591E-5</c:v>
                </c:pt>
                <c:pt idx="138">
                  <c:v>3.648812577267026E-5</c:v>
                </c:pt>
                <c:pt idx="139">
                  <c:v>3.3102021712077322E-5</c:v>
                </c:pt>
                <c:pt idx="140">
                  <c:v>3.0686702060387938E-5</c:v>
                </c:pt>
                <c:pt idx="141">
                  <c:v>2.7837928776624275E-5</c:v>
                </c:pt>
                <c:pt idx="142">
                  <c:v>2.5253154427581549E-5</c:v>
                </c:pt>
                <c:pt idx="143">
                  <c:v>2.2907996118366899E-5</c:v>
                </c:pt>
                <c:pt idx="144">
                  <c:v>2.0780308417351751E-5</c:v>
                </c:pt>
                <c:pt idx="145">
                  <c:v>1.9055298201101805E-5</c:v>
                </c:pt>
                <c:pt idx="146">
                  <c:v>1.7098751876221986E-5</c:v>
                </c:pt>
                <c:pt idx="147">
                  <c:v>1.5679020882988718E-5</c:v>
                </c:pt>
                <c:pt idx="148">
                  <c:v>1.4068802287706925E-5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374784"/>
        <c:axId val="144376960"/>
      </c:scatterChart>
      <c:valAx>
        <c:axId val="14437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 b="1"/>
                  <a:t>Teneur en eau </a:t>
                </a:r>
                <a:r>
                  <a:rPr lang="fr-FR" b="1" i="1"/>
                  <a:t>W</a:t>
                </a:r>
                <a:r>
                  <a:rPr lang="fr-FR" b="1"/>
                  <a:t>(kg/kg</a:t>
                </a:r>
                <a:r>
                  <a:rPr lang="fr-FR" b="0"/>
                  <a:t>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376960"/>
        <c:crosses val="autoZero"/>
        <c:crossBetween val="midCat"/>
      </c:valAx>
      <c:valAx>
        <c:axId val="144376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Teneurs</a:t>
                </a:r>
                <a:r>
                  <a:rPr lang="fr-FR" baseline="0"/>
                  <a:t> en types d'eau (kg/kg)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7921146953405017E-2"/>
              <c:y val="0.1572437248160881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43747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fr-FR" sz="900"/>
              <a:t>Courbe de rétention (tensiomètre)</a:t>
            </a:r>
          </a:p>
          <a:p>
            <a:pPr>
              <a:defRPr sz="900"/>
            </a:pPr>
            <a:r>
              <a:rPr lang="fr-FR" sz="900"/>
              <a:t>mesurée et calculée</a:t>
            </a:r>
          </a:p>
        </c:rich>
      </c:tx>
      <c:layout>
        <c:manualLayout>
          <c:xMode val="edge"/>
          <c:yMode val="edge"/>
          <c:x val="0.2775111601615835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20773246040874"/>
          <c:y val="0.15169590008145531"/>
          <c:w val="0.61146835812190148"/>
          <c:h val="0.624957349081364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'pot050624 (278)'!$C$1</c:f>
              <c:strCache>
                <c:ptCount val="1"/>
                <c:pt idx="0">
                  <c:v>h mesuré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'pot050624 (278)'!$B$2:$B$500</c:f>
              <c:numCache>
                <c:formatCode>General</c:formatCode>
                <c:ptCount val="499"/>
                <c:pt idx="0">
                  <c:v>1.4749203821656054</c:v>
                </c:pt>
                <c:pt idx="1">
                  <c:v>1.4773089171974527</c:v>
                </c:pt>
                <c:pt idx="2">
                  <c:v>1.4769108280254775</c:v>
                </c:pt>
                <c:pt idx="3">
                  <c:v>1.4715366242038217</c:v>
                </c:pt>
                <c:pt idx="4">
                  <c:v>1.4733280254777066</c:v>
                </c:pt>
                <c:pt idx="5">
                  <c:v>1.4711385350318475</c:v>
                </c:pt>
                <c:pt idx="6">
                  <c:v>1.4679538216560508</c:v>
                </c:pt>
                <c:pt idx="7">
                  <c:v>1.4693471337579616</c:v>
                </c:pt>
                <c:pt idx="8">
                  <c:v>1.4637738853503188</c:v>
                </c:pt>
                <c:pt idx="9">
                  <c:v>1.4647691082802543</c:v>
                </c:pt>
                <c:pt idx="10">
                  <c:v>1.4655652866242037</c:v>
                </c:pt>
                <c:pt idx="11">
                  <c:v>1.4589968152866244</c:v>
                </c:pt>
                <c:pt idx="12">
                  <c:v>1.4609872611464962</c:v>
                </c:pt>
                <c:pt idx="13">
                  <c:v>1.4613853503184715</c:v>
                </c:pt>
                <c:pt idx="14">
                  <c:v>1.4550159235668794</c:v>
                </c:pt>
                <c:pt idx="15">
                  <c:v>1.4572054140127384</c:v>
                </c:pt>
                <c:pt idx="16">
                  <c:v>1.4550159235668794</c:v>
                </c:pt>
                <c:pt idx="17">
                  <c:v>1.4514331210191085</c:v>
                </c:pt>
                <c:pt idx="18">
                  <c:v>1.4528264331210192</c:v>
                </c:pt>
                <c:pt idx="19">
                  <c:v>1.4464570063694271</c:v>
                </c:pt>
                <c:pt idx="20">
                  <c:v>1.4476512738853506</c:v>
                </c:pt>
                <c:pt idx="21">
                  <c:v>1.4484474522292989</c:v>
                </c:pt>
                <c:pt idx="22">
                  <c:v>1.4414808917197455</c:v>
                </c:pt>
                <c:pt idx="23">
                  <c:v>1.4434713375796173</c:v>
                </c:pt>
                <c:pt idx="24">
                  <c:v>1.4436703821656045</c:v>
                </c:pt>
                <c:pt idx="25">
                  <c:v>1.4375</c:v>
                </c:pt>
                <c:pt idx="26">
                  <c:v>1.4394904458598725</c:v>
                </c:pt>
                <c:pt idx="27">
                  <c:v>1.4347133757961781</c:v>
                </c:pt>
                <c:pt idx="28">
                  <c:v>1.4337181528662415</c:v>
                </c:pt>
                <c:pt idx="29">
                  <c:v>1.434912420382165</c:v>
                </c:pt>
                <c:pt idx="30">
                  <c:v>1.4281449044585988</c:v>
                </c:pt>
                <c:pt idx="31">
                  <c:v>1.4299363057324834</c:v>
                </c:pt>
                <c:pt idx="32">
                  <c:v>1.4303343949044589</c:v>
                </c:pt>
                <c:pt idx="33">
                  <c:v>1.4237659235668785</c:v>
                </c:pt>
                <c:pt idx="34">
                  <c:v>1.4257563694267514</c:v>
                </c:pt>
                <c:pt idx="35">
                  <c:v>1.4231687898089171</c:v>
                </c:pt>
                <c:pt idx="36">
                  <c:v>1.4199840764331204</c:v>
                </c:pt>
                <c:pt idx="37">
                  <c:v>1.4213773885350323</c:v>
                </c:pt>
                <c:pt idx="38">
                  <c:v>1.4148089171974518</c:v>
                </c:pt>
                <c:pt idx="39">
                  <c:v>1.4160031847133754</c:v>
                </c:pt>
                <c:pt idx="40">
                  <c:v>1.4166003184713378</c:v>
                </c:pt>
                <c:pt idx="41">
                  <c:v>1.4096337579617833</c:v>
                </c:pt>
                <c:pt idx="42">
                  <c:v>1.4120222929936306</c:v>
                </c:pt>
                <c:pt idx="43">
                  <c:v>1.4108280254777068</c:v>
                </c:pt>
                <c:pt idx="44">
                  <c:v>1.4058519108280254</c:v>
                </c:pt>
                <c:pt idx="45">
                  <c:v>1.4076433121019114</c:v>
                </c:pt>
                <c:pt idx="46">
                  <c:v>1.4014729299363062</c:v>
                </c:pt>
                <c:pt idx="47">
                  <c:v>1.4018710191082804</c:v>
                </c:pt>
                <c:pt idx="48">
                  <c:v>1.402866242038217</c:v>
                </c:pt>
                <c:pt idx="49">
                  <c:v>1.3960987261146494</c:v>
                </c:pt>
                <c:pt idx="50">
                  <c:v>1.3980891719745223</c:v>
                </c:pt>
                <c:pt idx="51">
                  <c:v>1.3982882165605095</c:v>
                </c:pt>
                <c:pt idx="52">
                  <c:v>1.3917197452229302</c:v>
                </c:pt>
                <c:pt idx="53">
                  <c:v>1.3935111464968151</c:v>
                </c:pt>
                <c:pt idx="54">
                  <c:v>1.38953025477707</c:v>
                </c:pt>
                <c:pt idx="55">
                  <c:v>1.3875398089171971</c:v>
                </c:pt>
                <c:pt idx="56">
                  <c:v>1.3887340764331206</c:v>
                </c:pt>
                <c:pt idx="57">
                  <c:v>1.3819665605095541</c:v>
                </c:pt>
                <c:pt idx="58">
                  <c:v>1.3831608280254779</c:v>
                </c:pt>
                <c:pt idx="59">
                  <c:v>1.383757961783439</c:v>
                </c:pt>
                <c:pt idx="60">
                  <c:v>1.3765923566878986</c:v>
                </c:pt>
                <c:pt idx="61">
                  <c:v>1.3787818471337576</c:v>
                </c:pt>
                <c:pt idx="62">
                  <c:v>1.3785828025477704</c:v>
                </c:pt>
                <c:pt idx="63">
                  <c:v>1.3720143312101911</c:v>
                </c:pt>
                <c:pt idx="64">
                  <c:v>1.3740047770700632</c:v>
                </c:pt>
                <c:pt idx="65">
                  <c:v>1.3686305732484074</c:v>
                </c:pt>
                <c:pt idx="66">
                  <c:v>1.3680334394904461</c:v>
                </c:pt>
                <c:pt idx="67">
                  <c:v>1.3690286624203816</c:v>
                </c:pt>
                <c:pt idx="68">
                  <c:v>1.3622611464968153</c:v>
                </c:pt>
                <c:pt idx="69">
                  <c:v>1.3636544585987258</c:v>
                </c:pt>
                <c:pt idx="70">
                  <c:v>1.3640525477707</c:v>
                </c:pt>
                <c:pt idx="71">
                  <c:v>1.3568869426751595</c:v>
                </c:pt>
                <c:pt idx="72">
                  <c:v>1.3588773885350314</c:v>
                </c:pt>
                <c:pt idx="73">
                  <c:v>1.3586783439490444</c:v>
                </c:pt>
                <c:pt idx="74">
                  <c:v>1.3523089171974521</c:v>
                </c:pt>
                <c:pt idx="75">
                  <c:v>1.3541003184713369</c:v>
                </c:pt>
                <c:pt idx="76">
                  <c:v>1.3515127388535026</c:v>
                </c:pt>
                <c:pt idx="77">
                  <c:v>1.3475318471337576</c:v>
                </c:pt>
                <c:pt idx="78">
                  <c:v>1.3487261146496814</c:v>
                </c:pt>
                <c:pt idx="79">
                  <c:v>1.3431528662420384</c:v>
                </c:pt>
                <c:pt idx="80">
                  <c:v>1.3427547770700632</c:v>
                </c:pt>
                <c:pt idx="81">
                  <c:v>1.3433519108280256</c:v>
                </c:pt>
                <c:pt idx="82">
                  <c:v>1.3359872611464969</c:v>
                </c:pt>
                <c:pt idx="83">
                  <c:v>1.3377786624203818</c:v>
                </c:pt>
                <c:pt idx="84">
                  <c:v>1.338176751592357</c:v>
                </c:pt>
                <c:pt idx="85">
                  <c:v>1.3310111464968153</c:v>
                </c:pt>
                <c:pt idx="86">
                  <c:v>1.3328025477707002</c:v>
                </c:pt>
                <c:pt idx="87">
                  <c:v>1.332603503184713</c:v>
                </c:pt>
                <c:pt idx="88">
                  <c:v>1.3256369426751597</c:v>
                </c:pt>
                <c:pt idx="89">
                  <c:v>1.3278264331210186</c:v>
                </c:pt>
                <c:pt idx="90">
                  <c:v>1.3272292993630574</c:v>
                </c:pt>
                <c:pt idx="91">
                  <c:v>1.3204617834394898</c:v>
                </c:pt>
                <c:pt idx="92">
                  <c:v>1.3222531847133758</c:v>
                </c:pt>
                <c:pt idx="93">
                  <c:v>1.3214570063694264</c:v>
                </c:pt>
                <c:pt idx="94">
                  <c:v>1.3150875796178343</c:v>
                </c:pt>
                <c:pt idx="95">
                  <c:v>1.316679936305732</c:v>
                </c:pt>
                <c:pt idx="96">
                  <c:v>1.3148885350318471</c:v>
                </c:pt>
                <c:pt idx="97">
                  <c:v>1.3099124203821655</c:v>
                </c:pt>
                <c:pt idx="98">
                  <c:v>1.3111066878980893</c:v>
                </c:pt>
                <c:pt idx="99">
                  <c:v>1.3059315286624207</c:v>
                </c:pt>
                <c:pt idx="100">
                  <c:v>1.3047372611464969</c:v>
                </c:pt>
                <c:pt idx="101">
                  <c:v>1.3055334394904452</c:v>
                </c:pt>
                <c:pt idx="102">
                  <c:v>1.2989649681528661</c:v>
                </c:pt>
                <c:pt idx="103">
                  <c:v>1.2993630573248403</c:v>
                </c:pt>
                <c:pt idx="104">
                  <c:v>1.2997611464968155</c:v>
                </c:pt>
                <c:pt idx="105">
                  <c:v>1.2929936305732479</c:v>
                </c:pt>
                <c:pt idx="106">
                  <c:v>1.2941878980891715</c:v>
                </c:pt>
                <c:pt idx="107">
                  <c:v>1.2941878980891715</c:v>
                </c:pt>
                <c:pt idx="108">
                  <c:v>1.287022292993631</c:v>
                </c:pt>
                <c:pt idx="109">
                  <c:v>1.2886146496815287</c:v>
                </c:pt>
                <c:pt idx="110">
                  <c:v>1.2884156050955418</c:v>
                </c:pt>
                <c:pt idx="111">
                  <c:v>1.28125</c:v>
                </c:pt>
                <c:pt idx="112">
                  <c:v>1.2830414012738849</c:v>
                </c:pt>
                <c:pt idx="113">
                  <c:v>1.2826433121019107</c:v>
                </c:pt>
                <c:pt idx="114">
                  <c:v>1.2756767515923562</c:v>
                </c:pt>
                <c:pt idx="115">
                  <c:v>1.277269108280255</c:v>
                </c:pt>
                <c:pt idx="116">
                  <c:v>1.2768710191082797</c:v>
                </c:pt>
                <c:pt idx="117">
                  <c:v>1.2699044585987265</c:v>
                </c:pt>
                <c:pt idx="118">
                  <c:v>1.2716958598726114</c:v>
                </c:pt>
                <c:pt idx="119">
                  <c:v>1.2708996815286631</c:v>
                </c:pt>
                <c:pt idx="120">
                  <c:v>1.2641321656050954</c:v>
                </c:pt>
                <c:pt idx="121">
                  <c:v>1.2659235668789814</c:v>
                </c:pt>
                <c:pt idx="122">
                  <c:v>1.2649283439490449</c:v>
                </c:pt>
                <c:pt idx="123">
                  <c:v>1.2585589171974527</c:v>
                </c:pt>
                <c:pt idx="124">
                  <c:v>1.2599522292993635</c:v>
                </c:pt>
                <c:pt idx="125">
                  <c:v>1.2585589171974527</c:v>
                </c:pt>
                <c:pt idx="126">
                  <c:v>1.2527866242038217</c:v>
                </c:pt>
                <c:pt idx="127">
                  <c:v>1.2541799363057324</c:v>
                </c:pt>
                <c:pt idx="128">
                  <c:v>1.2529856687898089</c:v>
                </c:pt>
                <c:pt idx="129">
                  <c:v>1.2470143312101907</c:v>
                </c:pt>
                <c:pt idx="130">
                  <c:v>1.2484076433121025</c:v>
                </c:pt>
                <c:pt idx="131">
                  <c:v>1.2466162420382165</c:v>
                </c:pt>
                <c:pt idx="132">
                  <c:v>1.2414410828025479</c:v>
                </c:pt>
                <c:pt idx="133">
                  <c:v>1.2424363057324845</c:v>
                </c:pt>
                <c:pt idx="134">
                  <c:v>1.2392515923566878</c:v>
                </c:pt>
                <c:pt idx="135">
                  <c:v>1.2356687898089169</c:v>
                </c:pt>
                <c:pt idx="136">
                  <c:v>1.2364649681528663</c:v>
                </c:pt>
                <c:pt idx="137">
                  <c:v>1.2332802547770698</c:v>
                </c:pt>
                <c:pt idx="138">
                  <c:v>1.2298964968152872</c:v>
                </c:pt>
                <c:pt idx="139">
                  <c:v>1.2306926751592355</c:v>
                </c:pt>
                <c:pt idx="140">
                  <c:v>1.2251194267515926</c:v>
                </c:pt>
                <c:pt idx="141">
                  <c:v>1.2241242038216562</c:v>
                </c:pt>
                <c:pt idx="142">
                  <c:v>1.2245222929936304</c:v>
                </c:pt>
                <c:pt idx="143">
                  <c:v>1.2183519108280252</c:v>
                </c:pt>
                <c:pt idx="144">
                  <c:v>1.2183519108280252</c:v>
                </c:pt>
                <c:pt idx="145">
                  <c:v>1.2185509554140135</c:v>
                </c:pt>
                <c:pt idx="146">
                  <c:v>1.2119824840764331</c:v>
                </c:pt>
                <c:pt idx="147">
                  <c:v>1.2123805732484083</c:v>
                </c:pt>
                <c:pt idx="148">
                  <c:v>1.2125796178343953</c:v>
                </c:pt>
                <c:pt idx="149">
                  <c:v>1.2058121019108279</c:v>
                </c:pt>
                <c:pt idx="150">
                  <c:v>1.2066082802547773</c:v>
                </c:pt>
                <c:pt idx="151">
                  <c:v>1.2066082802547773</c:v>
                </c:pt>
                <c:pt idx="152">
                  <c:v>1.1996417197452227</c:v>
                </c:pt>
                <c:pt idx="153">
                  <c:v>1.2006369426751593</c:v>
                </c:pt>
                <c:pt idx="154">
                  <c:v>1.2004378980891721</c:v>
                </c:pt>
                <c:pt idx="155">
                  <c:v>1.1934713375796175</c:v>
                </c:pt>
                <c:pt idx="156">
                  <c:v>1.1946656050955411</c:v>
                </c:pt>
                <c:pt idx="157">
                  <c:v>1.1944665605095541</c:v>
                </c:pt>
                <c:pt idx="158">
                  <c:v>1.1873009554140124</c:v>
                </c:pt>
                <c:pt idx="159">
                  <c:v>1.1886942675159242</c:v>
                </c:pt>
                <c:pt idx="160">
                  <c:v>1.188296178343949</c:v>
                </c:pt>
                <c:pt idx="161">
                  <c:v>1.1811305732484072</c:v>
                </c:pt>
                <c:pt idx="162">
                  <c:v>1.182523885350319</c:v>
                </c:pt>
                <c:pt idx="163">
                  <c:v>1.1821257961783438</c:v>
                </c:pt>
                <c:pt idx="164">
                  <c:v>1.1747611464968151</c:v>
                </c:pt>
                <c:pt idx="165">
                  <c:v>1.1763535031847139</c:v>
                </c:pt>
                <c:pt idx="166">
                  <c:v>1.1761544585987258</c:v>
                </c:pt>
                <c:pt idx="167">
                  <c:v>1.1687898089171982</c:v>
                </c:pt>
                <c:pt idx="168">
                  <c:v>1.1701831210191087</c:v>
                </c:pt>
                <c:pt idx="169">
                  <c:v>1.1697850318471334</c:v>
                </c:pt>
                <c:pt idx="170">
                  <c:v>1.162619426751593</c:v>
                </c:pt>
                <c:pt idx="171">
                  <c:v>1.1642117834394907</c:v>
                </c:pt>
                <c:pt idx="172">
                  <c:v>1.1636146496815283</c:v>
                </c:pt>
                <c:pt idx="173">
                  <c:v>1.15625</c:v>
                </c:pt>
                <c:pt idx="174">
                  <c:v>1.1580414012738856</c:v>
                </c:pt>
                <c:pt idx="175">
                  <c:v>1.1572452229299361</c:v>
                </c:pt>
                <c:pt idx="176">
                  <c:v>1.1500796178343944</c:v>
                </c:pt>
                <c:pt idx="177">
                  <c:v>1.1516719745222934</c:v>
                </c:pt>
                <c:pt idx="178">
                  <c:v>1.150875796178344</c:v>
                </c:pt>
                <c:pt idx="179">
                  <c:v>1.1439092356687905</c:v>
                </c:pt>
                <c:pt idx="180">
                  <c:v>1.1453025477707011</c:v>
                </c:pt>
                <c:pt idx="181">
                  <c:v>1.1447054140127388</c:v>
                </c:pt>
                <c:pt idx="182">
                  <c:v>1.1375398089171971</c:v>
                </c:pt>
                <c:pt idx="183">
                  <c:v>1.1389331210191089</c:v>
                </c:pt>
                <c:pt idx="184">
                  <c:v>1.1383359872611465</c:v>
                </c:pt>
                <c:pt idx="185">
                  <c:v>1.1309713375796178</c:v>
                </c:pt>
                <c:pt idx="186">
                  <c:v>1.1323646496815285</c:v>
                </c:pt>
                <c:pt idx="187">
                  <c:v>1.1319665605095544</c:v>
                </c:pt>
                <c:pt idx="188">
                  <c:v>1.1246019108280256</c:v>
                </c:pt>
                <c:pt idx="189">
                  <c:v>1.1261942675159233</c:v>
                </c:pt>
                <c:pt idx="190">
                  <c:v>1.1257961783439492</c:v>
                </c:pt>
                <c:pt idx="191">
                  <c:v>1.1184315286624205</c:v>
                </c:pt>
                <c:pt idx="192">
                  <c:v>1.1202229299363053</c:v>
                </c:pt>
                <c:pt idx="193">
                  <c:v>1.119625796178344</c:v>
                </c:pt>
                <c:pt idx="194">
                  <c:v>1.1126592356687894</c:v>
                </c:pt>
                <c:pt idx="195">
                  <c:v>1.1142515923566882</c:v>
                </c:pt>
                <c:pt idx="196">
                  <c:v>1.1134554140127388</c:v>
                </c:pt>
                <c:pt idx="197">
                  <c:v>1.1070859872611467</c:v>
                </c:pt>
                <c:pt idx="198">
                  <c:v>1.1084792993630574</c:v>
                </c:pt>
                <c:pt idx="199">
                  <c:v>1.1046974522292994</c:v>
                </c:pt>
                <c:pt idx="200">
                  <c:v>1.1019108280254781</c:v>
                </c:pt>
                <c:pt idx="201">
                  <c:v>1.1027070063694264</c:v>
                </c:pt>
                <c:pt idx="202">
                  <c:v>1.0963375796178341</c:v>
                </c:pt>
                <c:pt idx="203">
                  <c:v>1.0963375796178341</c:v>
                </c:pt>
                <c:pt idx="204">
                  <c:v>1.0967356687898095</c:v>
                </c:pt>
                <c:pt idx="205">
                  <c:v>1.0895700636942678</c:v>
                </c:pt>
                <c:pt idx="206">
                  <c:v>1.0907643312101913</c:v>
                </c:pt>
                <c:pt idx="207">
                  <c:v>1.0905652866242044</c:v>
                </c:pt>
                <c:pt idx="208">
                  <c:v>1.0832006369426757</c:v>
                </c:pt>
                <c:pt idx="209">
                  <c:v>1.0849920382165603</c:v>
                </c:pt>
                <c:pt idx="210">
                  <c:v>1.0843949044585992</c:v>
                </c:pt>
                <c:pt idx="211">
                  <c:v>1.0770302547770705</c:v>
                </c:pt>
                <c:pt idx="212">
                  <c:v>1.0788216560509554</c:v>
                </c:pt>
                <c:pt idx="213">
                  <c:v>1.0780254777070071</c:v>
                </c:pt>
                <c:pt idx="214">
                  <c:v>1.0708598726114653</c:v>
                </c:pt>
                <c:pt idx="215">
                  <c:v>1.0726512738853502</c:v>
                </c:pt>
                <c:pt idx="216">
                  <c:v>1.0718550955414019</c:v>
                </c:pt>
                <c:pt idx="217">
                  <c:v>1.0646894904458601</c:v>
                </c:pt>
                <c:pt idx="218">
                  <c:v>1.066480891719745</c:v>
                </c:pt>
                <c:pt idx="219">
                  <c:v>1.0652866242038215</c:v>
                </c:pt>
                <c:pt idx="220">
                  <c:v>1.058320063694268</c:v>
                </c:pt>
                <c:pt idx="221">
                  <c:v>1.0601114649681529</c:v>
                </c:pt>
                <c:pt idx="222">
                  <c:v>1.0591162420382163</c:v>
                </c:pt>
                <c:pt idx="223">
                  <c:v>1.0523487261146498</c:v>
                </c:pt>
                <c:pt idx="224">
                  <c:v>1.0537420382165605</c:v>
                </c:pt>
                <c:pt idx="225">
                  <c:v>1.052547770700637</c:v>
                </c:pt>
                <c:pt idx="226">
                  <c:v>1.0463773885350318</c:v>
                </c:pt>
                <c:pt idx="227">
                  <c:v>1.0473726114649684</c:v>
                </c:pt>
                <c:pt idx="228">
                  <c:v>1.0445859872611469</c:v>
                </c:pt>
                <c:pt idx="229">
                  <c:v>1.0404060509554138</c:v>
                </c:pt>
                <c:pt idx="230">
                  <c:v>1.0410031847133761</c:v>
                </c:pt>
                <c:pt idx="231">
                  <c:v>1.0374203821656054</c:v>
                </c:pt>
                <c:pt idx="232">
                  <c:v>1.0340366242038215</c:v>
                </c:pt>
                <c:pt idx="233">
                  <c:v>1.0348328025477709</c:v>
                </c:pt>
                <c:pt idx="234">
                  <c:v>1.0290605095541401</c:v>
                </c:pt>
                <c:pt idx="235">
                  <c:v>1.0280652866242035</c:v>
                </c:pt>
                <c:pt idx="236">
                  <c:v>1.0284633757961787</c:v>
                </c:pt>
                <c:pt idx="237">
                  <c:v>1.0220939490445866</c:v>
                </c:pt>
                <c:pt idx="238">
                  <c:v>1.0220939490445866</c:v>
                </c:pt>
                <c:pt idx="239">
                  <c:v>1.0220939490445866</c:v>
                </c:pt>
                <c:pt idx="240">
                  <c:v>1.015127388535032</c:v>
                </c:pt>
                <c:pt idx="241">
                  <c:v>1.0161226114649684</c:v>
                </c:pt>
                <c:pt idx="242">
                  <c:v>1.0157245222929931</c:v>
                </c:pt>
                <c:pt idx="243">
                  <c:v>1.0085589171974527</c:v>
                </c:pt>
                <c:pt idx="244">
                  <c:v>1.0097531847133763</c:v>
                </c:pt>
                <c:pt idx="245">
                  <c:v>1.009355095541401</c:v>
                </c:pt>
                <c:pt idx="246">
                  <c:v>1.0019904458598723</c:v>
                </c:pt>
                <c:pt idx="247">
                  <c:v>1.0037818471337583</c:v>
                </c:pt>
                <c:pt idx="248">
                  <c:v>1.0029856687898087</c:v>
                </c:pt>
                <c:pt idx="249">
                  <c:v>0.99582006369426712</c:v>
                </c:pt>
                <c:pt idx="250">
                  <c:v>0.99761146496815301</c:v>
                </c:pt>
                <c:pt idx="251">
                  <c:v>0.99641719745222945</c:v>
                </c:pt>
                <c:pt idx="252">
                  <c:v>0.98964968152866306</c:v>
                </c:pt>
                <c:pt idx="253">
                  <c:v>0.99124203821656087</c:v>
                </c:pt>
                <c:pt idx="254">
                  <c:v>0.99024681528662428</c:v>
                </c:pt>
                <c:pt idx="255">
                  <c:v>0.98367834394904496</c:v>
                </c:pt>
                <c:pt idx="256">
                  <c:v>0.9850716560509557</c:v>
                </c:pt>
                <c:pt idx="257">
                  <c:v>0.98308121019108263</c:v>
                </c:pt>
                <c:pt idx="258">
                  <c:v>0.97790605095541405</c:v>
                </c:pt>
                <c:pt idx="259">
                  <c:v>0.97870222929936346</c:v>
                </c:pt>
                <c:pt idx="260">
                  <c:v>0.97352707006369488</c:v>
                </c:pt>
                <c:pt idx="261">
                  <c:v>0.97213375796178303</c:v>
                </c:pt>
                <c:pt idx="262">
                  <c:v>0.97233280254777121</c:v>
                </c:pt>
                <c:pt idx="263">
                  <c:v>0.96556528662420371</c:v>
                </c:pt>
                <c:pt idx="264">
                  <c:v>0.96636146496815323</c:v>
                </c:pt>
                <c:pt idx="265">
                  <c:v>0.96616242038216615</c:v>
                </c:pt>
                <c:pt idx="266">
                  <c:v>0.95899681528662439</c:v>
                </c:pt>
                <c:pt idx="267">
                  <c:v>0.96039012738853513</c:v>
                </c:pt>
                <c:pt idx="268">
                  <c:v>0.95999203821656098</c:v>
                </c:pt>
                <c:pt idx="269">
                  <c:v>0.95262738853503226</c:v>
                </c:pt>
                <c:pt idx="270">
                  <c:v>0.95461783439490411</c:v>
                </c:pt>
                <c:pt idx="271">
                  <c:v>0.95362261146496874</c:v>
                </c:pt>
                <c:pt idx="272">
                  <c:v>0.94665605095541416</c:v>
                </c:pt>
                <c:pt idx="273">
                  <c:v>0.94844745222929905</c:v>
                </c:pt>
                <c:pt idx="274">
                  <c:v>0.94745222929936357</c:v>
                </c:pt>
                <c:pt idx="275">
                  <c:v>0.94108280254777021</c:v>
                </c:pt>
                <c:pt idx="276">
                  <c:v>0.94227707006369388</c:v>
                </c:pt>
                <c:pt idx="277">
                  <c:v>0.93988853503184777</c:v>
                </c:pt>
                <c:pt idx="278">
                  <c:v>0.93531050955414041</c:v>
                </c:pt>
                <c:pt idx="279">
                  <c:v>0.93610668789808871</c:v>
                </c:pt>
                <c:pt idx="280">
                  <c:v>0.92993630573248476</c:v>
                </c:pt>
                <c:pt idx="281">
                  <c:v>0.92953821656050939</c:v>
                </c:pt>
                <c:pt idx="282">
                  <c:v>0.92973726114649646</c:v>
                </c:pt>
                <c:pt idx="283">
                  <c:v>0.922770700636943</c:v>
                </c:pt>
                <c:pt idx="284">
                  <c:v>0.92376592356687959</c:v>
                </c:pt>
                <c:pt idx="285">
                  <c:v>0.9235668789808914</c:v>
                </c:pt>
                <c:pt idx="286">
                  <c:v>0.91620222929936257</c:v>
                </c:pt>
                <c:pt idx="287">
                  <c:v>0.91779458598726149</c:v>
                </c:pt>
                <c:pt idx="288">
                  <c:v>0.91719745222929916</c:v>
                </c:pt>
                <c:pt idx="289">
                  <c:v>0.91003184713375862</c:v>
                </c:pt>
                <c:pt idx="290">
                  <c:v>0.91182324840764351</c:v>
                </c:pt>
                <c:pt idx="291">
                  <c:v>0.91082802547770692</c:v>
                </c:pt>
                <c:pt idx="292">
                  <c:v>0.90406050955414052</c:v>
                </c:pt>
                <c:pt idx="293">
                  <c:v>0.90565286624203833</c:v>
                </c:pt>
                <c:pt idx="294">
                  <c:v>0.90445859872611467</c:v>
                </c:pt>
                <c:pt idx="295">
                  <c:v>0.89828821656050961</c:v>
                </c:pt>
                <c:pt idx="296">
                  <c:v>0.89948248407643316</c:v>
                </c:pt>
                <c:pt idx="297">
                  <c:v>0.89530254777070106</c:v>
                </c:pt>
                <c:pt idx="298">
                  <c:v>0.89271496815286677</c:v>
                </c:pt>
                <c:pt idx="299">
                  <c:v>0.89331210191082799</c:v>
                </c:pt>
                <c:pt idx="300">
                  <c:v>0.88714171974522293</c:v>
                </c:pt>
                <c:pt idx="301">
                  <c:v>0.88714171974522293</c:v>
                </c:pt>
                <c:pt idx="302">
                  <c:v>0.88714171974522293</c:v>
                </c:pt>
                <c:pt idx="303">
                  <c:v>0.87997611464968117</c:v>
                </c:pt>
                <c:pt idx="304">
                  <c:v>0.88136942675159191</c:v>
                </c:pt>
                <c:pt idx="305">
                  <c:v>0.88097133757961776</c:v>
                </c:pt>
                <c:pt idx="306">
                  <c:v>0.87340764331210197</c:v>
                </c:pt>
                <c:pt idx="307">
                  <c:v>0.87539808917197504</c:v>
                </c:pt>
                <c:pt idx="308">
                  <c:v>0.87460191082802552</c:v>
                </c:pt>
                <c:pt idx="309">
                  <c:v>0.86783439490445913</c:v>
                </c:pt>
                <c:pt idx="310">
                  <c:v>0.86962579617834401</c:v>
                </c:pt>
                <c:pt idx="311">
                  <c:v>0.86863057324840753</c:v>
                </c:pt>
                <c:pt idx="312">
                  <c:v>0.86206210191082822</c:v>
                </c:pt>
                <c:pt idx="313">
                  <c:v>0.86365445859872592</c:v>
                </c:pt>
                <c:pt idx="314">
                  <c:v>0.86086783439490455</c:v>
                </c:pt>
                <c:pt idx="315">
                  <c:v>0.85668789808917245</c:v>
                </c:pt>
                <c:pt idx="316">
                  <c:v>0.85748407643312086</c:v>
                </c:pt>
                <c:pt idx="317">
                  <c:v>0.85171178343949094</c:v>
                </c:pt>
                <c:pt idx="318">
                  <c:v>0.85131369426751569</c:v>
                </c:pt>
                <c:pt idx="319">
                  <c:v>0.85151273885350276</c:v>
                </c:pt>
                <c:pt idx="320">
                  <c:v>0.84434713375796222</c:v>
                </c:pt>
                <c:pt idx="321">
                  <c:v>0.84554140127388577</c:v>
                </c:pt>
                <c:pt idx="322">
                  <c:v>0.8453423566878987</c:v>
                </c:pt>
                <c:pt idx="323">
                  <c:v>0.83817675159235705</c:v>
                </c:pt>
                <c:pt idx="324">
                  <c:v>0.83996815286624193</c:v>
                </c:pt>
                <c:pt idx="325">
                  <c:v>0.83937101910828071</c:v>
                </c:pt>
                <c:pt idx="326">
                  <c:v>0.83220541401273895</c:v>
                </c:pt>
                <c:pt idx="327">
                  <c:v>0.81220541401273894</c:v>
                </c:pt>
                <c:pt idx="328">
                  <c:v>0.79220541401273892</c:v>
                </c:pt>
                <c:pt idx="329">
                  <c:v>0.77220541401273901</c:v>
                </c:pt>
                <c:pt idx="330">
                  <c:v>0.75220541401273899</c:v>
                </c:pt>
                <c:pt idx="331">
                  <c:v>0.73220541401273898</c:v>
                </c:pt>
                <c:pt idx="332">
                  <c:v>0.71220541401273896</c:v>
                </c:pt>
                <c:pt idx="333">
                  <c:v>0.69220541401273894</c:v>
                </c:pt>
                <c:pt idx="334">
                  <c:v>0.67220541401273892</c:v>
                </c:pt>
                <c:pt idx="335">
                  <c:v>0.6522054140127389</c:v>
                </c:pt>
                <c:pt idx="336">
                  <c:v>0.63220541401273889</c:v>
                </c:pt>
                <c:pt idx="337">
                  <c:v>0.61220541401273898</c:v>
                </c:pt>
                <c:pt idx="338">
                  <c:v>0.59220541401273896</c:v>
                </c:pt>
                <c:pt idx="339">
                  <c:v>0.57220541401273894</c:v>
                </c:pt>
                <c:pt idx="340">
                  <c:v>0.55220541401273893</c:v>
                </c:pt>
                <c:pt idx="341">
                  <c:v>0.53220541401273902</c:v>
                </c:pt>
                <c:pt idx="342">
                  <c:v>0.512205414012739</c:v>
                </c:pt>
                <c:pt idx="343">
                  <c:v>0.49220541401273893</c:v>
                </c:pt>
                <c:pt idx="344">
                  <c:v>0.47220541401273897</c:v>
                </c:pt>
                <c:pt idx="345">
                  <c:v>0.45220541401273895</c:v>
                </c:pt>
                <c:pt idx="346">
                  <c:v>0.43220541401273893</c:v>
                </c:pt>
                <c:pt idx="347">
                  <c:v>0.41220541401273897</c:v>
                </c:pt>
                <c:pt idx="348">
                  <c:v>0.39220541401273895</c:v>
                </c:pt>
                <c:pt idx="349">
                  <c:v>0.37220541401273893</c:v>
                </c:pt>
                <c:pt idx="350">
                  <c:v>0.35220541401273897</c:v>
                </c:pt>
                <c:pt idx="351">
                  <c:v>0.33220541401273895</c:v>
                </c:pt>
                <c:pt idx="352">
                  <c:v>0.31220541401273894</c:v>
                </c:pt>
                <c:pt idx="353">
                  <c:v>0.29220541401273892</c:v>
                </c:pt>
              </c:numCache>
            </c:numRef>
          </c:xVal>
          <c:yVal>
            <c:numRef>
              <c:f>'pot050624 (278)'!$C$2:$C$500</c:f>
              <c:numCache>
                <c:formatCode>0.00</c:formatCode>
                <c:ptCount val="499"/>
                <c:pt idx="0">
                  <c:v>1.300915</c:v>
                </c:pt>
                <c:pt idx="1">
                  <c:v>0.83930000000000005</c:v>
                </c:pt>
                <c:pt idx="2">
                  <c:v>0.75536999999999999</c:v>
                </c:pt>
                <c:pt idx="3">
                  <c:v>2.0982500000000002</c:v>
                </c:pt>
                <c:pt idx="4">
                  <c:v>1.804495</c:v>
                </c:pt>
                <c:pt idx="5">
                  <c:v>1.3848450000000001</c:v>
                </c:pt>
                <c:pt idx="6">
                  <c:v>3.69292</c:v>
                </c:pt>
                <c:pt idx="7">
                  <c:v>2.5598650000000003</c:v>
                </c:pt>
                <c:pt idx="8">
                  <c:v>2.6437950000000003</c:v>
                </c:pt>
                <c:pt idx="9">
                  <c:v>4.1125700000000007</c:v>
                </c:pt>
                <c:pt idx="10">
                  <c:v>3.7348850000000002</c:v>
                </c:pt>
                <c:pt idx="11">
                  <c:v>4.9518700000000004</c:v>
                </c:pt>
                <c:pt idx="12">
                  <c:v>4.7840100000000003</c:v>
                </c:pt>
                <c:pt idx="13">
                  <c:v>4.3643600000000005</c:v>
                </c:pt>
                <c:pt idx="14">
                  <c:v>5.9590300000000003</c:v>
                </c:pt>
                <c:pt idx="15">
                  <c:v>5.4134850000000005</c:v>
                </c:pt>
                <c:pt idx="16">
                  <c:v>5.1616949999999999</c:v>
                </c:pt>
                <c:pt idx="17">
                  <c:v>6.7563650000000006</c:v>
                </c:pt>
                <c:pt idx="18">
                  <c:v>6.1268900000000004</c:v>
                </c:pt>
                <c:pt idx="19">
                  <c:v>6.1268900000000004</c:v>
                </c:pt>
                <c:pt idx="20">
                  <c:v>7.5956650000000003</c:v>
                </c:pt>
                <c:pt idx="21">
                  <c:v>6.8822600000000005</c:v>
                </c:pt>
                <c:pt idx="22">
                  <c:v>7.8054900000000007</c:v>
                </c:pt>
                <c:pt idx="23">
                  <c:v>7.8054900000000007</c:v>
                </c:pt>
                <c:pt idx="24">
                  <c:v>7.7215600000000002</c:v>
                </c:pt>
                <c:pt idx="25">
                  <c:v>9.022475</c:v>
                </c:pt>
                <c:pt idx="26">
                  <c:v>8.3510350000000013</c:v>
                </c:pt>
                <c:pt idx="27">
                  <c:v>7.0920850000000009</c:v>
                </c:pt>
                <c:pt idx="28">
                  <c:v>9.5260550000000013</c:v>
                </c:pt>
                <c:pt idx="29">
                  <c:v>8.8126499999999997</c:v>
                </c:pt>
                <c:pt idx="30">
                  <c:v>9.6519500000000011</c:v>
                </c:pt>
                <c:pt idx="31">
                  <c:v>9.9457050000000002</c:v>
                </c:pt>
                <c:pt idx="32">
                  <c:v>9.5260550000000013</c:v>
                </c:pt>
                <c:pt idx="33">
                  <c:v>11.204655000000001</c:v>
                </c:pt>
                <c:pt idx="34">
                  <c:v>10.40732</c:v>
                </c:pt>
                <c:pt idx="35">
                  <c:v>10.029635000000001</c:v>
                </c:pt>
                <c:pt idx="36">
                  <c:v>11.456445000000002</c:v>
                </c:pt>
                <c:pt idx="37">
                  <c:v>10.826970000000001</c:v>
                </c:pt>
                <c:pt idx="38">
                  <c:v>10.826970000000001</c:v>
                </c:pt>
                <c:pt idx="39">
                  <c:v>11.876094999999999</c:v>
                </c:pt>
                <c:pt idx="40">
                  <c:v>11.666270000000003</c:v>
                </c:pt>
                <c:pt idx="41">
                  <c:v>12.715395000000001</c:v>
                </c:pt>
                <c:pt idx="42">
                  <c:v>12.253780000000001</c:v>
                </c:pt>
                <c:pt idx="43">
                  <c:v>12.043955</c:v>
                </c:pt>
                <c:pt idx="44">
                  <c:v>13.344870000000002</c:v>
                </c:pt>
                <c:pt idx="45">
                  <c:v>12.589500000000001</c:v>
                </c:pt>
                <c:pt idx="46">
                  <c:v>11.83413</c:v>
                </c:pt>
                <c:pt idx="47">
                  <c:v>13.680590000000002</c:v>
                </c:pt>
                <c:pt idx="48">
                  <c:v>13.260940000000002</c:v>
                </c:pt>
                <c:pt idx="49">
                  <c:v>14.184170000000002</c:v>
                </c:pt>
                <c:pt idx="50">
                  <c:v>13.974345000000001</c:v>
                </c:pt>
                <c:pt idx="51">
                  <c:v>13.890415000000003</c:v>
                </c:pt>
                <c:pt idx="52">
                  <c:v>15.023470000000001</c:v>
                </c:pt>
                <c:pt idx="53">
                  <c:v>14.51989</c:v>
                </c:pt>
                <c:pt idx="54">
                  <c:v>13.428800000000001</c:v>
                </c:pt>
                <c:pt idx="55">
                  <c:v>15.569015</c:v>
                </c:pt>
                <c:pt idx="56">
                  <c:v>14.813645000000001</c:v>
                </c:pt>
                <c:pt idx="57">
                  <c:v>15.694910000000002</c:v>
                </c:pt>
                <c:pt idx="58">
                  <c:v>16.114560000000001</c:v>
                </c:pt>
                <c:pt idx="59">
                  <c:v>15.652945000000001</c:v>
                </c:pt>
                <c:pt idx="60">
                  <c:v>16.953860000000002</c:v>
                </c:pt>
                <c:pt idx="61">
                  <c:v>16.618140000000004</c:v>
                </c:pt>
                <c:pt idx="62">
                  <c:v>16.744035000000004</c:v>
                </c:pt>
                <c:pt idx="63">
                  <c:v>17.709230000000002</c:v>
                </c:pt>
                <c:pt idx="64">
                  <c:v>16.953860000000002</c:v>
                </c:pt>
                <c:pt idx="65">
                  <c:v>16.114560000000001</c:v>
                </c:pt>
                <c:pt idx="66">
                  <c:v>18.548530000000003</c:v>
                </c:pt>
                <c:pt idx="67">
                  <c:v>17.877090000000003</c:v>
                </c:pt>
                <c:pt idx="68">
                  <c:v>18.758355000000002</c:v>
                </c:pt>
                <c:pt idx="69">
                  <c:v>19.303900000000002</c:v>
                </c:pt>
                <c:pt idx="70">
                  <c:v>18.842285</c:v>
                </c:pt>
                <c:pt idx="71">
                  <c:v>20.227130000000002</c:v>
                </c:pt>
                <c:pt idx="72">
                  <c:v>19.723549999999999</c:v>
                </c:pt>
                <c:pt idx="73">
                  <c:v>19.807480000000002</c:v>
                </c:pt>
                <c:pt idx="74">
                  <c:v>21.150360000000003</c:v>
                </c:pt>
                <c:pt idx="75">
                  <c:v>20.353025000000002</c:v>
                </c:pt>
                <c:pt idx="76">
                  <c:v>20.227130000000002</c:v>
                </c:pt>
                <c:pt idx="77">
                  <c:v>22.241450000000004</c:v>
                </c:pt>
                <c:pt idx="78">
                  <c:v>21.360185000000001</c:v>
                </c:pt>
                <c:pt idx="79">
                  <c:v>20.64678</c:v>
                </c:pt>
                <c:pt idx="80">
                  <c:v>23.080750000000005</c:v>
                </c:pt>
                <c:pt idx="81">
                  <c:v>22.451275000000003</c:v>
                </c:pt>
                <c:pt idx="82">
                  <c:v>22.745030000000003</c:v>
                </c:pt>
                <c:pt idx="83">
                  <c:v>23.710225000000001</c:v>
                </c:pt>
                <c:pt idx="84">
                  <c:v>23.374505000000003</c:v>
                </c:pt>
                <c:pt idx="85">
                  <c:v>23.92005</c:v>
                </c:pt>
                <c:pt idx="86">
                  <c:v>24.381665000000002</c:v>
                </c:pt>
                <c:pt idx="87">
                  <c:v>24.549524999999999</c:v>
                </c:pt>
                <c:pt idx="88">
                  <c:v>26.144195000000003</c:v>
                </c:pt>
                <c:pt idx="89">
                  <c:v>25.514720000000001</c:v>
                </c:pt>
                <c:pt idx="90">
                  <c:v>25.514720000000001</c:v>
                </c:pt>
                <c:pt idx="91">
                  <c:v>26.983495000000001</c:v>
                </c:pt>
                <c:pt idx="92">
                  <c:v>26.563845000000004</c:v>
                </c:pt>
                <c:pt idx="93">
                  <c:v>26.815635000000004</c:v>
                </c:pt>
                <c:pt idx="94">
                  <c:v>28.242445000000004</c:v>
                </c:pt>
                <c:pt idx="95">
                  <c:v>27.822795000000003</c:v>
                </c:pt>
                <c:pt idx="96">
                  <c:v>27.445110000000003</c:v>
                </c:pt>
                <c:pt idx="97">
                  <c:v>29.753185000000002</c:v>
                </c:pt>
                <c:pt idx="98">
                  <c:v>28.829955000000005</c:v>
                </c:pt>
                <c:pt idx="99">
                  <c:v>28.242445000000004</c:v>
                </c:pt>
                <c:pt idx="100">
                  <c:v>30.928205000000002</c:v>
                </c:pt>
                <c:pt idx="101">
                  <c:v>30.172835000000003</c:v>
                </c:pt>
                <c:pt idx="102">
                  <c:v>30.088905</c:v>
                </c:pt>
                <c:pt idx="103">
                  <c:v>31.683575000000001</c:v>
                </c:pt>
                <c:pt idx="104">
                  <c:v>31.557680000000001</c:v>
                </c:pt>
                <c:pt idx="105">
                  <c:v>32.313050000000004</c:v>
                </c:pt>
                <c:pt idx="106">
                  <c:v>33.152350000000006</c:v>
                </c:pt>
                <c:pt idx="107">
                  <c:v>33.068420000000003</c:v>
                </c:pt>
                <c:pt idx="108">
                  <c:v>34.495229999999999</c:v>
                </c:pt>
                <c:pt idx="109">
                  <c:v>34.285404999999997</c:v>
                </c:pt>
                <c:pt idx="110">
                  <c:v>34.285404999999997</c:v>
                </c:pt>
                <c:pt idx="111">
                  <c:v>36.131865000000005</c:v>
                </c:pt>
                <c:pt idx="112">
                  <c:v>35.670250000000003</c:v>
                </c:pt>
                <c:pt idx="113">
                  <c:v>35.880075000000005</c:v>
                </c:pt>
                <c:pt idx="114">
                  <c:v>37.684570000000001</c:v>
                </c:pt>
                <c:pt idx="115">
                  <c:v>37.180990000000001</c:v>
                </c:pt>
                <c:pt idx="116">
                  <c:v>37.600640000000006</c:v>
                </c:pt>
                <c:pt idx="117">
                  <c:v>39.153345000000009</c:v>
                </c:pt>
                <c:pt idx="118">
                  <c:v>38.565835000000007</c:v>
                </c:pt>
                <c:pt idx="119">
                  <c:v>39.069415000000006</c:v>
                </c:pt>
                <c:pt idx="120">
                  <c:v>41.083735000000004</c:v>
                </c:pt>
                <c:pt idx="121">
                  <c:v>40.160505000000001</c:v>
                </c:pt>
                <c:pt idx="122">
                  <c:v>40.873910000000002</c:v>
                </c:pt>
                <c:pt idx="123">
                  <c:v>43.098055000000002</c:v>
                </c:pt>
                <c:pt idx="124">
                  <c:v>42.048930000000006</c:v>
                </c:pt>
                <c:pt idx="125">
                  <c:v>42.678404999999998</c:v>
                </c:pt>
                <c:pt idx="126">
                  <c:v>45.112375</c:v>
                </c:pt>
                <c:pt idx="127">
                  <c:v>44.021284999999999</c:v>
                </c:pt>
                <c:pt idx="128">
                  <c:v>44.692725000000003</c:v>
                </c:pt>
                <c:pt idx="129">
                  <c:v>46.790975000000003</c:v>
                </c:pt>
                <c:pt idx="130">
                  <c:v>45.951675000000002</c:v>
                </c:pt>
                <c:pt idx="131">
                  <c:v>46.161500000000011</c:v>
                </c:pt>
                <c:pt idx="132">
                  <c:v>48.931190000000001</c:v>
                </c:pt>
                <c:pt idx="133">
                  <c:v>48.091889999999999</c:v>
                </c:pt>
                <c:pt idx="134">
                  <c:v>48.175820000000002</c:v>
                </c:pt>
                <c:pt idx="135">
                  <c:v>50.945510000000006</c:v>
                </c:pt>
                <c:pt idx="136">
                  <c:v>50.064245000000007</c:v>
                </c:pt>
                <c:pt idx="137">
                  <c:v>50.106210000000004</c:v>
                </c:pt>
                <c:pt idx="138">
                  <c:v>53.253585000000001</c:v>
                </c:pt>
                <c:pt idx="139">
                  <c:v>52.624110000000002</c:v>
                </c:pt>
                <c:pt idx="140">
                  <c:v>52.330355000000012</c:v>
                </c:pt>
                <c:pt idx="141">
                  <c:v>55.477730000000008</c:v>
                </c:pt>
                <c:pt idx="142">
                  <c:v>54.848255000000002</c:v>
                </c:pt>
                <c:pt idx="143">
                  <c:v>54.974150000000009</c:v>
                </c:pt>
                <c:pt idx="144">
                  <c:v>57.785805000000003</c:v>
                </c:pt>
                <c:pt idx="145">
                  <c:v>57.072400000000009</c:v>
                </c:pt>
                <c:pt idx="146">
                  <c:v>57.995629999999998</c:v>
                </c:pt>
                <c:pt idx="147">
                  <c:v>60.38763500000001</c:v>
                </c:pt>
                <c:pt idx="148">
                  <c:v>60.13584500000001</c:v>
                </c:pt>
                <c:pt idx="149">
                  <c:v>61.520690000000002</c:v>
                </c:pt>
                <c:pt idx="150">
                  <c:v>62.905535000000008</c:v>
                </c:pt>
                <c:pt idx="151">
                  <c:v>62.821605000000012</c:v>
                </c:pt>
                <c:pt idx="152">
                  <c:v>64.835925000000003</c:v>
                </c:pt>
                <c:pt idx="153">
                  <c:v>65.843085000000002</c:v>
                </c:pt>
                <c:pt idx="154">
                  <c:v>65.675224999999998</c:v>
                </c:pt>
                <c:pt idx="155">
                  <c:v>68.277055000000004</c:v>
                </c:pt>
                <c:pt idx="156">
                  <c:v>68.612774999999999</c:v>
                </c:pt>
                <c:pt idx="157">
                  <c:v>68.822600000000008</c:v>
                </c:pt>
                <c:pt idx="158">
                  <c:v>71.802115000000015</c:v>
                </c:pt>
                <c:pt idx="159">
                  <c:v>72.01194000000001</c:v>
                </c:pt>
                <c:pt idx="160">
                  <c:v>72.13783500000001</c:v>
                </c:pt>
                <c:pt idx="161">
                  <c:v>74.949490000000011</c:v>
                </c:pt>
                <c:pt idx="162">
                  <c:v>75.285210000000006</c:v>
                </c:pt>
                <c:pt idx="163">
                  <c:v>75.704860000000011</c:v>
                </c:pt>
                <c:pt idx="164">
                  <c:v>78.768305000000012</c:v>
                </c:pt>
                <c:pt idx="165">
                  <c:v>78.600445000000008</c:v>
                </c:pt>
                <c:pt idx="166">
                  <c:v>78.894199999999998</c:v>
                </c:pt>
                <c:pt idx="167">
                  <c:v>82.880875000000017</c:v>
                </c:pt>
                <c:pt idx="168">
                  <c:v>82.293365000000009</c:v>
                </c:pt>
                <c:pt idx="169">
                  <c:v>83.006770000000003</c:v>
                </c:pt>
                <c:pt idx="170">
                  <c:v>86.531829999999999</c:v>
                </c:pt>
                <c:pt idx="171">
                  <c:v>86.280040000000014</c:v>
                </c:pt>
                <c:pt idx="172">
                  <c:v>86.825585000000004</c:v>
                </c:pt>
                <c:pt idx="173">
                  <c:v>90.770295000000004</c:v>
                </c:pt>
                <c:pt idx="174">
                  <c:v>90.30868000000001</c:v>
                </c:pt>
                <c:pt idx="175">
                  <c:v>91.273875000000004</c:v>
                </c:pt>
                <c:pt idx="176">
                  <c:v>95.092690000000005</c:v>
                </c:pt>
                <c:pt idx="177">
                  <c:v>94.966795000000005</c:v>
                </c:pt>
                <c:pt idx="178">
                  <c:v>95.596270000000004</c:v>
                </c:pt>
                <c:pt idx="179">
                  <c:v>99.8767</c:v>
                </c:pt>
                <c:pt idx="180">
                  <c:v>99.45705000000001</c:v>
                </c:pt>
                <c:pt idx="181">
                  <c:v>100.254385</c:v>
                </c:pt>
                <c:pt idx="182">
                  <c:v>104.53481500000001</c:v>
                </c:pt>
                <c:pt idx="183">
                  <c:v>104.53481500000001</c:v>
                </c:pt>
                <c:pt idx="184">
                  <c:v>105.24822</c:v>
                </c:pt>
                <c:pt idx="185">
                  <c:v>109.57061500000002</c:v>
                </c:pt>
                <c:pt idx="186">
                  <c:v>109.99026500000001</c:v>
                </c:pt>
                <c:pt idx="187">
                  <c:v>110.36795000000001</c:v>
                </c:pt>
                <c:pt idx="188">
                  <c:v>115.40375</c:v>
                </c:pt>
                <c:pt idx="189">
                  <c:v>115.02606500000002</c:v>
                </c:pt>
                <c:pt idx="190">
                  <c:v>116.03322500000002</c:v>
                </c:pt>
                <c:pt idx="191">
                  <c:v>121.15295500000001</c:v>
                </c:pt>
                <c:pt idx="192">
                  <c:v>120.27169000000002</c:v>
                </c:pt>
                <c:pt idx="193">
                  <c:v>121.36278</c:v>
                </c:pt>
                <c:pt idx="194">
                  <c:v>127.15395000000001</c:v>
                </c:pt>
                <c:pt idx="195">
                  <c:v>125.76910500000001</c:v>
                </c:pt>
                <c:pt idx="196">
                  <c:v>127.615565</c:v>
                </c:pt>
                <c:pt idx="197">
                  <c:v>133.65852500000003</c:v>
                </c:pt>
                <c:pt idx="198">
                  <c:v>131.81206500000002</c:v>
                </c:pt>
                <c:pt idx="199">
                  <c:v>131.85402999999999</c:v>
                </c:pt>
                <c:pt idx="200">
                  <c:v>139.57559000000001</c:v>
                </c:pt>
                <c:pt idx="201">
                  <c:v>137.771095</c:v>
                </c:pt>
                <c:pt idx="202">
                  <c:v>139.11397500000001</c:v>
                </c:pt>
                <c:pt idx="203">
                  <c:v>145.49265500000001</c:v>
                </c:pt>
                <c:pt idx="204">
                  <c:v>144.86318</c:v>
                </c:pt>
                <c:pt idx="205">
                  <c:v>148.97575000000001</c:v>
                </c:pt>
                <c:pt idx="206">
                  <c:v>152.08116000000001</c:v>
                </c:pt>
                <c:pt idx="207">
                  <c:v>152.08116000000001</c:v>
                </c:pt>
                <c:pt idx="208">
                  <c:v>157.95626000000001</c:v>
                </c:pt>
                <c:pt idx="209">
                  <c:v>158.92145500000001</c:v>
                </c:pt>
                <c:pt idx="210">
                  <c:v>159.80271999999999</c:v>
                </c:pt>
                <c:pt idx="211">
                  <c:v>166.43319000000002</c:v>
                </c:pt>
                <c:pt idx="212">
                  <c:v>166.64301500000002</c:v>
                </c:pt>
                <c:pt idx="213">
                  <c:v>167.86</c:v>
                </c:pt>
                <c:pt idx="214">
                  <c:v>175.24584000000002</c:v>
                </c:pt>
                <c:pt idx="215">
                  <c:v>174.82619000000003</c:v>
                </c:pt>
                <c:pt idx="216">
                  <c:v>176.630685</c:v>
                </c:pt>
                <c:pt idx="217">
                  <c:v>184.43617499999999</c:v>
                </c:pt>
                <c:pt idx="218">
                  <c:v>183.51294500000003</c:v>
                </c:pt>
                <c:pt idx="219">
                  <c:v>185.61119500000001</c:v>
                </c:pt>
                <c:pt idx="220">
                  <c:v>193.87830000000002</c:v>
                </c:pt>
                <c:pt idx="221">
                  <c:v>192.61935</c:v>
                </c:pt>
                <c:pt idx="222">
                  <c:v>195.34707500000002</c:v>
                </c:pt>
                <c:pt idx="223">
                  <c:v>203.65614500000001</c:v>
                </c:pt>
                <c:pt idx="224">
                  <c:v>202.64898500000001</c:v>
                </c:pt>
                <c:pt idx="225">
                  <c:v>205.20885000000001</c:v>
                </c:pt>
                <c:pt idx="226">
                  <c:v>214.18936000000002</c:v>
                </c:pt>
                <c:pt idx="227">
                  <c:v>212.93041000000002</c:v>
                </c:pt>
                <c:pt idx="228">
                  <c:v>214.65097500000002</c:v>
                </c:pt>
                <c:pt idx="229">
                  <c:v>225.22615500000001</c:v>
                </c:pt>
                <c:pt idx="230">
                  <c:v>223.631485</c:v>
                </c:pt>
                <c:pt idx="231">
                  <c:v>223.75738000000001</c:v>
                </c:pt>
                <c:pt idx="232">
                  <c:v>236.26295000000002</c:v>
                </c:pt>
                <c:pt idx="233">
                  <c:v>234.87810500000003</c:v>
                </c:pt>
                <c:pt idx="234">
                  <c:v>233.19950500000004</c:v>
                </c:pt>
                <c:pt idx="235">
                  <c:v>247.76136000000002</c:v>
                </c:pt>
                <c:pt idx="236">
                  <c:v>246.41848000000002</c:v>
                </c:pt>
                <c:pt idx="237">
                  <c:v>246.292585</c:v>
                </c:pt>
                <c:pt idx="238">
                  <c:v>259.55352499999998</c:v>
                </c:pt>
                <c:pt idx="239">
                  <c:v>258.58833000000004</c:v>
                </c:pt>
                <c:pt idx="240">
                  <c:v>260.93837000000002</c:v>
                </c:pt>
                <c:pt idx="241">
                  <c:v>271.72337500000003</c:v>
                </c:pt>
                <c:pt idx="242">
                  <c:v>271.51355000000001</c:v>
                </c:pt>
                <c:pt idx="243">
                  <c:v>275.91987500000005</c:v>
                </c:pt>
                <c:pt idx="244">
                  <c:v>284.73252500000001</c:v>
                </c:pt>
                <c:pt idx="245">
                  <c:v>284.60663000000005</c:v>
                </c:pt>
                <c:pt idx="246">
                  <c:v>291.53085500000003</c:v>
                </c:pt>
                <c:pt idx="247">
                  <c:v>297.95150000000001</c:v>
                </c:pt>
                <c:pt idx="248">
                  <c:v>298.37115000000006</c:v>
                </c:pt>
                <c:pt idx="249">
                  <c:v>307.18380000000002</c:v>
                </c:pt>
                <c:pt idx="250">
                  <c:v>311.38030000000003</c:v>
                </c:pt>
                <c:pt idx="251">
                  <c:v>313.05890000000005</c:v>
                </c:pt>
                <c:pt idx="252">
                  <c:v>323.13050000000004</c:v>
                </c:pt>
                <c:pt idx="253">
                  <c:v>325.64840000000004</c:v>
                </c:pt>
                <c:pt idx="254">
                  <c:v>328.16630000000004</c:v>
                </c:pt>
                <c:pt idx="255">
                  <c:v>339.91649999999998</c:v>
                </c:pt>
                <c:pt idx="256">
                  <c:v>340.75580000000002</c:v>
                </c:pt>
                <c:pt idx="257">
                  <c:v>342.85405000000003</c:v>
                </c:pt>
                <c:pt idx="258">
                  <c:v>356.70249999999999</c:v>
                </c:pt>
                <c:pt idx="259">
                  <c:v>356.70249999999999</c:v>
                </c:pt>
                <c:pt idx="260">
                  <c:v>351.66670000000005</c:v>
                </c:pt>
                <c:pt idx="261">
                  <c:v>374.32780000000002</c:v>
                </c:pt>
                <c:pt idx="262">
                  <c:v>373.06885000000005</c:v>
                </c:pt>
                <c:pt idx="263">
                  <c:v>369.29200000000009</c:v>
                </c:pt>
                <c:pt idx="264">
                  <c:v>391.11380000000003</c:v>
                </c:pt>
                <c:pt idx="265">
                  <c:v>390.27450000000005</c:v>
                </c:pt>
                <c:pt idx="266">
                  <c:v>392.37275</c:v>
                </c:pt>
                <c:pt idx="267">
                  <c:v>408.73910000000006</c:v>
                </c:pt>
                <c:pt idx="268">
                  <c:v>408.73910000000006</c:v>
                </c:pt>
                <c:pt idx="269">
                  <c:v>415.03385000000003</c:v>
                </c:pt>
                <c:pt idx="270">
                  <c:v>427.20370000000003</c:v>
                </c:pt>
                <c:pt idx="271">
                  <c:v>427.62335000000002</c:v>
                </c:pt>
                <c:pt idx="272">
                  <c:v>438.1146</c:v>
                </c:pt>
                <c:pt idx="273">
                  <c:v>445.66829999999999</c:v>
                </c:pt>
                <c:pt idx="274">
                  <c:v>447.76655000000005</c:v>
                </c:pt>
                <c:pt idx="275">
                  <c:v>461.19535000000002</c:v>
                </c:pt>
                <c:pt idx="276">
                  <c:v>465.39185000000003</c:v>
                </c:pt>
                <c:pt idx="277">
                  <c:v>464.97220000000004</c:v>
                </c:pt>
                <c:pt idx="278">
                  <c:v>484.27609999999999</c:v>
                </c:pt>
                <c:pt idx="279">
                  <c:v>485.95470000000006</c:v>
                </c:pt>
                <c:pt idx="280">
                  <c:v>478.40100000000007</c:v>
                </c:pt>
                <c:pt idx="281">
                  <c:v>507.35685000000001</c:v>
                </c:pt>
                <c:pt idx="282">
                  <c:v>508.19615000000005</c:v>
                </c:pt>
                <c:pt idx="283">
                  <c:v>501.90140000000008</c:v>
                </c:pt>
                <c:pt idx="284">
                  <c:v>530.01795000000004</c:v>
                </c:pt>
                <c:pt idx="285">
                  <c:v>530.85725000000002</c:v>
                </c:pt>
                <c:pt idx="286">
                  <c:v>530.01795000000004</c:v>
                </c:pt>
                <c:pt idx="287">
                  <c:v>553.09870000000001</c:v>
                </c:pt>
                <c:pt idx="288">
                  <c:v>554.35765000000004</c:v>
                </c:pt>
                <c:pt idx="289">
                  <c:v>558.55415000000005</c:v>
                </c:pt>
                <c:pt idx="290">
                  <c:v>577.4384</c:v>
                </c:pt>
                <c:pt idx="291">
                  <c:v>579.11700000000008</c:v>
                </c:pt>
                <c:pt idx="292">
                  <c:v>585.83140000000003</c:v>
                </c:pt>
                <c:pt idx="293">
                  <c:v>601.77809999999999</c:v>
                </c:pt>
                <c:pt idx="294">
                  <c:v>604.29600000000005</c:v>
                </c:pt>
                <c:pt idx="295">
                  <c:v>613.94795000000011</c:v>
                </c:pt>
                <c:pt idx="296">
                  <c:v>626.95710000000008</c:v>
                </c:pt>
                <c:pt idx="297">
                  <c:v>626.95710000000008</c:v>
                </c:pt>
                <c:pt idx="298">
                  <c:v>642.06450000000007</c:v>
                </c:pt>
                <c:pt idx="299">
                  <c:v>652.13610000000006</c:v>
                </c:pt>
                <c:pt idx="300">
                  <c:v>649.19855000000007</c:v>
                </c:pt>
                <c:pt idx="301">
                  <c:v>668.9221</c:v>
                </c:pt>
                <c:pt idx="302">
                  <c:v>677.73474999999996</c:v>
                </c:pt>
                <c:pt idx="303">
                  <c:v>676.47580000000005</c:v>
                </c:pt>
                <c:pt idx="304">
                  <c:v>695.36005000000011</c:v>
                </c:pt>
                <c:pt idx="305">
                  <c:v>703.3334000000001</c:v>
                </c:pt>
                <c:pt idx="306">
                  <c:v>704.59235000000001</c:v>
                </c:pt>
                <c:pt idx="307">
                  <c:v>720.95870000000002</c:v>
                </c:pt>
                <c:pt idx="308">
                  <c:v>728.09275000000014</c:v>
                </c:pt>
                <c:pt idx="309">
                  <c:v>731.8696000000001</c:v>
                </c:pt>
                <c:pt idx="310">
                  <c:v>745.29840000000013</c:v>
                </c:pt>
                <c:pt idx="311">
                  <c:v>751.59315000000004</c:v>
                </c:pt>
                <c:pt idx="312">
                  <c:v>757.46825000000013</c:v>
                </c:pt>
                <c:pt idx="313">
                  <c:v>767.95950000000005</c:v>
                </c:pt>
                <c:pt idx="314">
                  <c:v>773.41495000000009</c:v>
                </c:pt>
                <c:pt idx="315">
                  <c:v>780.12935000000004</c:v>
                </c:pt>
                <c:pt idx="316">
                  <c:v>788.52235000000007</c:v>
                </c:pt>
                <c:pt idx="317">
                  <c:v>793.13850000000002</c:v>
                </c:pt>
                <c:pt idx="318">
                  <c:v>800.69219999999996</c:v>
                </c:pt>
                <c:pt idx="319">
                  <c:v>807.40660000000003</c:v>
                </c:pt>
                <c:pt idx="320">
                  <c:v>811.60310000000004</c:v>
                </c:pt>
                <c:pt idx="321">
                  <c:v>818.3175</c:v>
                </c:pt>
                <c:pt idx="322">
                  <c:v>823.3533000000001</c:v>
                </c:pt>
                <c:pt idx="323">
                  <c:v>827.5498</c:v>
                </c:pt>
                <c:pt idx="324">
                  <c:v>832.58560000000011</c:v>
                </c:pt>
                <c:pt idx="325">
                  <c:v>836.78210000000013</c:v>
                </c:pt>
                <c:pt idx="326">
                  <c:v>0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'pot050624 (278)'!$I$1</c:f>
              <c:strCache>
                <c:ptCount val="1"/>
                <c:pt idx="0">
                  <c:v>h modélisé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'pot050624 (278)'!$B$2:$B$500</c:f>
              <c:numCache>
                <c:formatCode>General</c:formatCode>
                <c:ptCount val="499"/>
                <c:pt idx="0">
                  <c:v>1.4749203821656054</c:v>
                </c:pt>
                <c:pt idx="1">
                  <c:v>1.4773089171974527</c:v>
                </c:pt>
                <c:pt idx="2">
                  <c:v>1.4769108280254775</c:v>
                </c:pt>
                <c:pt idx="3">
                  <c:v>1.4715366242038217</c:v>
                </c:pt>
                <c:pt idx="4">
                  <c:v>1.4733280254777066</c:v>
                </c:pt>
                <c:pt idx="5">
                  <c:v>1.4711385350318475</c:v>
                </c:pt>
                <c:pt idx="6">
                  <c:v>1.4679538216560508</c:v>
                </c:pt>
                <c:pt idx="7">
                  <c:v>1.4693471337579616</c:v>
                </c:pt>
                <c:pt idx="8">
                  <c:v>1.4637738853503188</c:v>
                </c:pt>
                <c:pt idx="9">
                  <c:v>1.4647691082802543</c:v>
                </c:pt>
                <c:pt idx="10">
                  <c:v>1.4655652866242037</c:v>
                </c:pt>
                <c:pt idx="11">
                  <c:v>1.4589968152866244</c:v>
                </c:pt>
                <c:pt idx="12">
                  <c:v>1.4609872611464962</c:v>
                </c:pt>
                <c:pt idx="13">
                  <c:v>1.4613853503184715</c:v>
                </c:pt>
                <c:pt idx="14">
                  <c:v>1.4550159235668794</c:v>
                </c:pt>
                <c:pt idx="15">
                  <c:v>1.4572054140127384</c:v>
                </c:pt>
                <c:pt idx="16">
                  <c:v>1.4550159235668794</c:v>
                </c:pt>
                <c:pt idx="17">
                  <c:v>1.4514331210191085</c:v>
                </c:pt>
                <c:pt idx="18">
                  <c:v>1.4528264331210192</c:v>
                </c:pt>
                <c:pt idx="19">
                  <c:v>1.4464570063694271</c:v>
                </c:pt>
                <c:pt idx="20">
                  <c:v>1.4476512738853506</c:v>
                </c:pt>
                <c:pt idx="21">
                  <c:v>1.4484474522292989</c:v>
                </c:pt>
                <c:pt idx="22">
                  <c:v>1.4414808917197455</c:v>
                </c:pt>
                <c:pt idx="23">
                  <c:v>1.4434713375796173</c:v>
                </c:pt>
                <c:pt idx="24">
                  <c:v>1.4436703821656045</c:v>
                </c:pt>
                <c:pt idx="25">
                  <c:v>1.4375</c:v>
                </c:pt>
                <c:pt idx="26">
                  <c:v>1.4394904458598725</c:v>
                </c:pt>
                <c:pt idx="27">
                  <c:v>1.4347133757961781</c:v>
                </c:pt>
                <c:pt idx="28">
                  <c:v>1.4337181528662415</c:v>
                </c:pt>
                <c:pt idx="29">
                  <c:v>1.434912420382165</c:v>
                </c:pt>
                <c:pt idx="30">
                  <c:v>1.4281449044585988</c:v>
                </c:pt>
                <c:pt idx="31">
                  <c:v>1.4299363057324834</c:v>
                </c:pt>
                <c:pt idx="32">
                  <c:v>1.4303343949044589</c:v>
                </c:pt>
                <c:pt idx="33">
                  <c:v>1.4237659235668785</c:v>
                </c:pt>
                <c:pt idx="34">
                  <c:v>1.4257563694267514</c:v>
                </c:pt>
                <c:pt idx="35">
                  <c:v>1.4231687898089171</c:v>
                </c:pt>
                <c:pt idx="36">
                  <c:v>1.4199840764331204</c:v>
                </c:pt>
                <c:pt idx="37">
                  <c:v>1.4213773885350323</c:v>
                </c:pt>
                <c:pt idx="38">
                  <c:v>1.4148089171974518</c:v>
                </c:pt>
                <c:pt idx="39">
                  <c:v>1.4160031847133754</c:v>
                </c:pt>
                <c:pt idx="40">
                  <c:v>1.4166003184713378</c:v>
                </c:pt>
                <c:pt idx="41">
                  <c:v>1.4096337579617833</c:v>
                </c:pt>
                <c:pt idx="42">
                  <c:v>1.4120222929936306</c:v>
                </c:pt>
                <c:pt idx="43">
                  <c:v>1.4108280254777068</c:v>
                </c:pt>
                <c:pt idx="44">
                  <c:v>1.4058519108280254</c:v>
                </c:pt>
                <c:pt idx="45">
                  <c:v>1.4076433121019114</c:v>
                </c:pt>
                <c:pt idx="46">
                  <c:v>1.4014729299363062</c:v>
                </c:pt>
                <c:pt idx="47">
                  <c:v>1.4018710191082804</c:v>
                </c:pt>
                <c:pt idx="48">
                  <c:v>1.402866242038217</c:v>
                </c:pt>
                <c:pt idx="49">
                  <c:v>1.3960987261146494</c:v>
                </c:pt>
                <c:pt idx="50">
                  <c:v>1.3980891719745223</c:v>
                </c:pt>
                <c:pt idx="51">
                  <c:v>1.3982882165605095</c:v>
                </c:pt>
                <c:pt idx="52">
                  <c:v>1.3917197452229302</c:v>
                </c:pt>
                <c:pt idx="53">
                  <c:v>1.3935111464968151</c:v>
                </c:pt>
                <c:pt idx="54">
                  <c:v>1.38953025477707</c:v>
                </c:pt>
                <c:pt idx="55">
                  <c:v>1.3875398089171971</c:v>
                </c:pt>
                <c:pt idx="56">
                  <c:v>1.3887340764331206</c:v>
                </c:pt>
                <c:pt idx="57">
                  <c:v>1.3819665605095541</c:v>
                </c:pt>
                <c:pt idx="58">
                  <c:v>1.3831608280254779</c:v>
                </c:pt>
                <c:pt idx="59">
                  <c:v>1.383757961783439</c:v>
                </c:pt>
                <c:pt idx="60">
                  <c:v>1.3765923566878986</c:v>
                </c:pt>
                <c:pt idx="61">
                  <c:v>1.3787818471337576</c:v>
                </c:pt>
                <c:pt idx="62">
                  <c:v>1.3785828025477704</c:v>
                </c:pt>
                <c:pt idx="63">
                  <c:v>1.3720143312101911</c:v>
                </c:pt>
                <c:pt idx="64">
                  <c:v>1.3740047770700632</c:v>
                </c:pt>
                <c:pt idx="65">
                  <c:v>1.3686305732484074</c:v>
                </c:pt>
                <c:pt idx="66">
                  <c:v>1.3680334394904461</c:v>
                </c:pt>
                <c:pt idx="67">
                  <c:v>1.3690286624203816</c:v>
                </c:pt>
                <c:pt idx="68">
                  <c:v>1.3622611464968153</c:v>
                </c:pt>
                <c:pt idx="69">
                  <c:v>1.3636544585987258</c:v>
                </c:pt>
                <c:pt idx="70">
                  <c:v>1.3640525477707</c:v>
                </c:pt>
                <c:pt idx="71">
                  <c:v>1.3568869426751595</c:v>
                </c:pt>
                <c:pt idx="72">
                  <c:v>1.3588773885350314</c:v>
                </c:pt>
                <c:pt idx="73">
                  <c:v>1.3586783439490444</c:v>
                </c:pt>
                <c:pt idx="74">
                  <c:v>1.3523089171974521</c:v>
                </c:pt>
                <c:pt idx="75">
                  <c:v>1.3541003184713369</c:v>
                </c:pt>
                <c:pt idx="76">
                  <c:v>1.3515127388535026</c:v>
                </c:pt>
                <c:pt idx="77">
                  <c:v>1.3475318471337576</c:v>
                </c:pt>
                <c:pt idx="78">
                  <c:v>1.3487261146496814</c:v>
                </c:pt>
                <c:pt idx="79">
                  <c:v>1.3431528662420384</c:v>
                </c:pt>
                <c:pt idx="80">
                  <c:v>1.3427547770700632</c:v>
                </c:pt>
                <c:pt idx="81">
                  <c:v>1.3433519108280256</c:v>
                </c:pt>
                <c:pt idx="82">
                  <c:v>1.3359872611464969</c:v>
                </c:pt>
                <c:pt idx="83">
                  <c:v>1.3377786624203818</c:v>
                </c:pt>
                <c:pt idx="84">
                  <c:v>1.338176751592357</c:v>
                </c:pt>
                <c:pt idx="85">
                  <c:v>1.3310111464968153</c:v>
                </c:pt>
                <c:pt idx="86">
                  <c:v>1.3328025477707002</c:v>
                </c:pt>
                <c:pt idx="87">
                  <c:v>1.332603503184713</c:v>
                </c:pt>
                <c:pt idx="88">
                  <c:v>1.3256369426751597</c:v>
                </c:pt>
                <c:pt idx="89">
                  <c:v>1.3278264331210186</c:v>
                </c:pt>
                <c:pt idx="90">
                  <c:v>1.3272292993630574</c:v>
                </c:pt>
                <c:pt idx="91">
                  <c:v>1.3204617834394898</c:v>
                </c:pt>
                <c:pt idx="92">
                  <c:v>1.3222531847133758</c:v>
                </c:pt>
                <c:pt idx="93">
                  <c:v>1.3214570063694264</c:v>
                </c:pt>
                <c:pt idx="94">
                  <c:v>1.3150875796178343</c:v>
                </c:pt>
                <c:pt idx="95">
                  <c:v>1.316679936305732</c:v>
                </c:pt>
                <c:pt idx="96">
                  <c:v>1.3148885350318471</c:v>
                </c:pt>
                <c:pt idx="97">
                  <c:v>1.3099124203821655</c:v>
                </c:pt>
                <c:pt idx="98">
                  <c:v>1.3111066878980893</c:v>
                </c:pt>
                <c:pt idx="99">
                  <c:v>1.3059315286624207</c:v>
                </c:pt>
                <c:pt idx="100">
                  <c:v>1.3047372611464969</c:v>
                </c:pt>
                <c:pt idx="101">
                  <c:v>1.3055334394904452</c:v>
                </c:pt>
                <c:pt idx="102">
                  <c:v>1.2989649681528661</c:v>
                </c:pt>
                <c:pt idx="103">
                  <c:v>1.2993630573248403</c:v>
                </c:pt>
                <c:pt idx="104">
                  <c:v>1.2997611464968155</c:v>
                </c:pt>
                <c:pt idx="105">
                  <c:v>1.2929936305732479</c:v>
                </c:pt>
                <c:pt idx="106">
                  <c:v>1.2941878980891715</c:v>
                </c:pt>
                <c:pt idx="107">
                  <c:v>1.2941878980891715</c:v>
                </c:pt>
                <c:pt idx="108">
                  <c:v>1.287022292993631</c:v>
                </c:pt>
                <c:pt idx="109">
                  <c:v>1.2886146496815287</c:v>
                </c:pt>
                <c:pt idx="110">
                  <c:v>1.2884156050955418</c:v>
                </c:pt>
                <c:pt idx="111">
                  <c:v>1.28125</c:v>
                </c:pt>
                <c:pt idx="112">
                  <c:v>1.2830414012738849</c:v>
                </c:pt>
                <c:pt idx="113">
                  <c:v>1.2826433121019107</c:v>
                </c:pt>
                <c:pt idx="114">
                  <c:v>1.2756767515923562</c:v>
                </c:pt>
                <c:pt idx="115">
                  <c:v>1.277269108280255</c:v>
                </c:pt>
                <c:pt idx="116">
                  <c:v>1.2768710191082797</c:v>
                </c:pt>
                <c:pt idx="117">
                  <c:v>1.2699044585987265</c:v>
                </c:pt>
                <c:pt idx="118">
                  <c:v>1.2716958598726114</c:v>
                </c:pt>
                <c:pt idx="119">
                  <c:v>1.2708996815286631</c:v>
                </c:pt>
                <c:pt idx="120">
                  <c:v>1.2641321656050954</c:v>
                </c:pt>
                <c:pt idx="121">
                  <c:v>1.2659235668789814</c:v>
                </c:pt>
                <c:pt idx="122">
                  <c:v>1.2649283439490449</c:v>
                </c:pt>
                <c:pt idx="123">
                  <c:v>1.2585589171974527</c:v>
                </c:pt>
                <c:pt idx="124">
                  <c:v>1.2599522292993635</c:v>
                </c:pt>
                <c:pt idx="125">
                  <c:v>1.2585589171974527</c:v>
                </c:pt>
                <c:pt idx="126">
                  <c:v>1.2527866242038217</c:v>
                </c:pt>
                <c:pt idx="127">
                  <c:v>1.2541799363057324</c:v>
                </c:pt>
                <c:pt idx="128">
                  <c:v>1.2529856687898089</c:v>
                </c:pt>
                <c:pt idx="129">
                  <c:v>1.2470143312101907</c:v>
                </c:pt>
                <c:pt idx="130">
                  <c:v>1.2484076433121025</c:v>
                </c:pt>
                <c:pt idx="131">
                  <c:v>1.2466162420382165</c:v>
                </c:pt>
                <c:pt idx="132">
                  <c:v>1.2414410828025479</c:v>
                </c:pt>
                <c:pt idx="133">
                  <c:v>1.2424363057324845</c:v>
                </c:pt>
                <c:pt idx="134">
                  <c:v>1.2392515923566878</c:v>
                </c:pt>
                <c:pt idx="135">
                  <c:v>1.2356687898089169</c:v>
                </c:pt>
                <c:pt idx="136">
                  <c:v>1.2364649681528663</c:v>
                </c:pt>
                <c:pt idx="137">
                  <c:v>1.2332802547770698</c:v>
                </c:pt>
                <c:pt idx="138">
                  <c:v>1.2298964968152872</c:v>
                </c:pt>
                <c:pt idx="139">
                  <c:v>1.2306926751592355</c:v>
                </c:pt>
                <c:pt idx="140">
                  <c:v>1.2251194267515926</c:v>
                </c:pt>
                <c:pt idx="141">
                  <c:v>1.2241242038216562</c:v>
                </c:pt>
                <c:pt idx="142">
                  <c:v>1.2245222929936304</c:v>
                </c:pt>
                <c:pt idx="143">
                  <c:v>1.2183519108280252</c:v>
                </c:pt>
                <c:pt idx="144">
                  <c:v>1.2183519108280252</c:v>
                </c:pt>
                <c:pt idx="145">
                  <c:v>1.2185509554140135</c:v>
                </c:pt>
                <c:pt idx="146">
                  <c:v>1.2119824840764331</c:v>
                </c:pt>
                <c:pt idx="147">
                  <c:v>1.2123805732484083</c:v>
                </c:pt>
                <c:pt idx="148">
                  <c:v>1.2125796178343953</c:v>
                </c:pt>
                <c:pt idx="149">
                  <c:v>1.2058121019108279</c:v>
                </c:pt>
                <c:pt idx="150">
                  <c:v>1.2066082802547773</c:v>
                </c:pt>
                <c:pt idx="151">
                  <c:v>1.2066082802547773</c:v>
                </c:pt>
                <c:pt idx="152">
                  <c:v>1.1996417197452227</c:v>
                </c:pt>
                <c:pt idx="153">
                  <c:v>1.2006369426751593</c:v>
                </c:pt>
                <c:pt idx="154">
                  <c:v>1.2004378980891721</c:v>
                </c:pt>
                <c:pt idx="155">
                  <c:v>1.1934713375796175</c:v>
                </c:pt>
                <c:pt idx="156">
                  <c:v>1.1946656050955411</c:v>
                </c:pt>
                <c:pt idx="157">
                  <c:v>1.1944665605095541</c:v>
                </c:pt>
                <c:pt idx="158">
                  <c:v>1.1873009554140124</c:v>
                </c:pt>
                <c:pt idx="159">
                  <c:v>1.1886942675159242</c:v>
                </c:pt>
                <c:pt idx="160">
                  <c:v>1.188296178343949</c:v>
                </c:pt>
                <c:pt idx="161">
                  <c:v>1.1811305732484072</c:v>
                </c:pt>
                <c:pt idx="162">
                  <c:v>1.182523885350319</c:v>
                </c:pt>
                <c:pt idx="163">
                  <c:v>1.1821257961783438</c:v>
                </c:pt>
                <c:pt idx="164">
                  <c:v>1.1747611464968151</c:v>
                </c:pt>
                <c:pt idx="165">
                  <c:v>1.1763535031847139</c:v>
                </c:pt>
                <c:pt idx="166">
                  <c:v>1.1761544585987258</c:v>
                </c:pt>
                <c:pt idx="167">
                  <c:v>1.1687898089171982</c:v>
                </c:pt>
                <c:pt idx="168">
                  <c:v>1.1701831210191087</c:v>
                </c:pt>
                <c:pt idx="169">
                  <c:v>1.1697850318471334</c:v>
                </c:pt>
                <c:pt idx="170">
                  <c:v>1.162619426751593</c:v>
                </c:pt>
                <c:pt idx="171">
                  <c:v>1.1642117834394907</c:v>
                </c:pt>
                <c:pt idx="172">
                  <c:v>1.1636146496815283</c:v>
                </c:pt>
                <c:pt idx="173">
                  <c:v>1.15625</c:v>
                </c:pt>
                <c:pt idx="174">
                  <c:v>1.1580414012738856</c:v>
                </c:pt>
                <c:pt idx="175">
                  <c:v>1.1572452229299361</c:v>
                </c:pt>
                <c:pt idx="176">
                  <c:v>1.1500796178343944</c:v>
                </c:pt>
                <c:pt idx="177">
                  <c:v>1.1516719745222934</c:v>
                </c:pt>
                <c:pt idx="178">
                  <c:v>1.150875796178344</c:v>
                </c:pt>
                <c:pt idx="179">
                  <c:v>1.1439092356687905</c:v>
                </c:pt>
                <c:pt idx="180">
                  <c:v>1.1453025477707011</c:v>
                </c:pt>
                <c:pt idx="181">
                  <c:v>1.1447054140127388</c:v>
                </c:pt>
                <c:pt idx="182">
                  <c:v>1.1375398089171971</c:v>
                </c:pt>
                <c:pt idx="183">
                  <c:v>1.1389331210191089</c:v>
                </c:pt>
                <c:pt idx="184">
                  <c:v>1.1383359872611465</c:v>
                </c:pt>
                <c:pt idx="185">
                  <c:v>1.1309713375796178</c:v>
                </c:pt>
                <c:pt idx="186">
                  <c:v>1.1323646496815285</c:v>
                </c:pt>
                <c:pt idx="187">
                  <c:v>1.1319665605095544</c:v>
                </c:pt>
                <c:pt idx="188">
                  <c:v>1.1246019108280256</c:v>
                </c:pt>
                <c:pt idx="189">
                  <c:v>1.1261942675159233</c:v>
                </c:pt>
                <c:pt idx="190">
                  <c:v>1.1257961783439492</c:v>
                </c:pt>
                <c:pt idx="191">
                  <c:v>1.1184315286624205</c:v>
                </c:pt>
                <c:pt idx="192">
                  <c:v>1.1202229299363053</c:v>
                </c:pt>
                <c:pt idx="193">
                  <c:v>1.119625796178344</c:v>
                </c:pt>
                <c:pt idx="194">
                  <c:v>1.1126592356687894</c:v>
                </c:pt>
                <c:pt idx="195">
                  <c:v>1.1142515923566882</c:v>
                </c:pt>
                <c:pt idx="196">
                  <c:v>1.1134554140127388</c:v>
                </c:pt>
                <c:pt idx="197">
                  <c:v>1.1070859872611467</c:v>
                </c:pt>
                <c:pt idx="198">
                  <c:v>1.1084792993630574</c:v>
                </c:pt>
                <c:pt idx="199">
                  <c:v>1.1046974522292994</c:v>
                </c:pt>
                <c:pt idx="200">
                  <c:v>1.1019108280254781</c:v>
                </c:pt>
                <c:pt idx="201">
                  <c:v>1.1027070063694264</c:v>
                </c:pt>
                <c:pt idx="202">
                  <c:v>1.0963375796178341</c:v>
                </c:pt>
                <c:pt idx="203">
                  <c:v>1.0963375796178341</c:v>
                </c:pt>
                <c:pt idx="204">
                  <c:v>1.0967356687898095</c:v>
                </c:pt>
                <c:pt idx="205">
                  <c:v>1.0895700636942678</c:v>
                </c:pt>
                <c:pt idx="206">
                  <c:v>1.0907643312101913</c:v>
                </c:pt>
                <c:pt idx="207">
                  <c:v>1.0905652866242044</c:v>
                </c:pt>
                <c:pt idx="208">
                  <c:v>1.0832006369426757</c:v>
                </c:pt>
                <c:pt idx="209">
                  <c:v>1.0849920382165603</c:v>
                </c:pt>
                <c:pt idx="210">
                  <c:v>1.0843949044585992</c:v>
                </c:pt>
                <c:pt idx="211">
                  <c:v>1.0770302547770705</c:v>
                </c:pt>
                <c:pt idx="212">
                  <c:v>1.0788216560509554</c:v>
                </c:pt>
                <c:pt idx="213">
                  <c:v>1.0780254777070071</c:v>
                </c:pt>
                <c:pt idx="214">
                  <c:v>1.0708598726114653</c:v>
                </c:pt>
                <c:pt idx="215">
                  <c:v>1.0726512738853502</c:v>
                </c:pt>
                <c:pt idx="216">
                  <c:v>1.0718550955414019</c:v>
                </c:pt>
                <c:pt idx="217">
                  <c:v>1.0646894904458601</c:v>
                </c:pt>
                <c:pt idx="218">
                  <c:v>1.066480891719745</c:v>
                </c:pt>
                <c:pt idx="219">
                  <c:v>1.0652866242038215</c:v>
                </c:pt>
                <c:pt idx="220">
                  <c:v>1.058320063694268</c:v>
                </c:pt>
                <c:pt idx="221">
                  <c:v>1.0601114649681529</c:v>
                </c:pt>
                <c:pt idx="222">
                  <c:v>1.0591162420382163</c:v>
                </c:pt>
                <c:pt idx="223">
                  <c:v>1.0523487261146498</c:v>
                </c:pt>
                <c:pt idx="224">
                  <c:v>1.0537420382165605</c:v>
                </c:pt>
                <c:pt idx="225">
                  <c:v>1.052547770700637</c:v>
                </c:pt>
                <c:pt idx="226">
                  <c:v>1.0463773885350318</c:v>
                </c:pt>
                <c:pt idx="227">
                  <c:v>1.0473726114649684</c:v>
                </c:pt>
                <c:pt idx="228">
                  <c:v>1.0445859872611469</c:v>
                </c:pt>
                <c:pt idx="229">
                  <c:v>1.0404060509554138</c:v>
                </c:pt>
                <c:pt idx="230">
                  <c:v>1.0410031847133761</c:v>
                </c:pt>
                <c:pt idx="231">
                  <c:v>1.0374203821656054</c:v>
                </c:pt>
                <c:pt idx="232">
                  <c:v>1.0340366242038215</c:v>
                </c:pt>
                <c:pt idx="233">
                  <c:v>1.0348328025477709</c:v>
                </c:pt>
                <c:pt idx="234">
                  <c:v>1.0290605095541401</c:v>
                </c:pt>
                <c:pt idx="235">
                  <c:v>1.0280652866242035</c:v>
                </c:pt>
                <c:pt idx="236">
                  <c:v>1.0284633757961787</c:v>
                </c:pt>
                <c:pt idx="237">
                  <c:v>1.0220939490445866</c:v>
                </c:pt>
                <c:pt idx="238">
                  <c:v>1.0220939490445866</c:v>
                </c:pt>
                <c:pt idx="239">
                  <c:v>1.0220939490445866</c:v>
                </c:pt>
                <c:pt idx="240">
                  <c:v>1.015127388535032</c:v>
                </c:pt>
                <c:pt idx="241">
                  <c:v>1.0161226114649684</c:v>
                </c:pt>
                <c:pt idx="242">
                  <c:v>1.0157245222929931</c:v>
                </c:pt>
                <c:pt idx="243">
                  <c:v>1.0085589171974527</c:v>
                </c:pt>
                <c:pt idx="244">
                  <c:v>1.0097531847133763</c:v>
                </c:pt>
                <c:pt idx="245">
                  <c:v>1.009355095541401</c:v>
                </c:pt>
                <c:pt idx="246">
                  <c:v>1.0019904458598723</c:v>
                </c:pt>
                <c:pt idx="247">
                  <c:v>1.0037818471337583</c:v>
                </c:pt>
                <c:pt idx="248">
                  <c:v>1.0029856687898087</c:v>
                </c:pt>
                <c:pt idx="249">
                  <c:v>0.99582006369426712</c:v>
                </c:pt>
                <c:pt idx="250">
                  <c:v>0.99761146496815301</c:v>
                </c:pt>
                <c:pt idx="251">
                  <c:v>0.99641719745222945</c:v>
                </c:pt>
                <c:pt idx="252">
                  <c:v>0.98964968152866306</c:v>
                </c:pt>
                <c:pt idx="253">
                  <c:v>0.99124203821656087</c:v>
                </c:pt>
                <c:pt idx="254">
                  <c:v>0.99024681528662428</c:v>
                </c:pt>
                <c:pt idx="255">
                  <c:v>0.98367834394904496</c:v>
                </c:pt>
                <c:pt idx="256">
                  <c:v>0.9850716560509557</c:v>
                </c:pt>
                <c:pt idx="257">
                  <c:v>0.98308121019108263</c:v>
                </c:pt>
                <c:pt idx="258">
                  <c:v>0.97790605095541405</c:v>
                </c:pt>
                <c:pt idx="259">
                  <c:v>0.97870222929936346</c:v>
                </c:pt>
                <c:pt idx="260">
                  <c:v>0.97352707006369488</c:v>
                </c:pt>
                <c:pt idx="261">
                  <c:v>0.97213375796178303</c:v>
                </c:pt>
                <c:pt idx="262">
                  <c:v>0.97233280254777121</c:v>
                </c:pt>
                <c:pt idx="263">
                  <c:v>0.96556528662420371</c:v>
                </c:pt>
                <c:pt idx="264">
                  <c:v>0.96636146496815323</c:v>
                </c:pt>
                <c:pt idx="265">
                  <c:v>0.96616242038216615</c:v>
                </c:pt>
                <c:pt idx="266">
                  <c:v>0.95899681528662439</c:v>
                </c:pt>
                <c:pt idx="267">
                  <c:v>0.96039012738853513</c:v>
                </c:pt>
                <c:pt idx="268">
                  <c:v>0.95999203821656098</c:v>
                </c:pt>
                <c:pt idx="269">
                  <c:v>0.95262738853503226</c:v>
                </c:pt>
                <c:pt idx="270">
                  <c:v>0.95461783439490411</c:v>
                </c:pt>
                <c:pt idx="271">
                  <c:v>0.95362261146496874</c:v>
                </c:pt>
                <c:pt idx="272">
                  <c:v>0.94665605095541416</c:v>
                </c:pt>
                <c:pt idx="273">
                  <c:v>0.94844745222929905</c:v>
                </c:pt>
                <c:pt idx="274">
                  <c:v>0.94745222929936357</c:v>
                </c:pt>
                <c:pt idx="275">
                  <c:v>0.94108280254777021</c:v>
                </c:pt>
                <c:pt idx="276">
                  <c:v>0.94227707006369388</c:v>
                </c:pt>
                <c:pt idx="277">
                  <c:v>0.93988853503184777</c:v>
                </c:pt>
                <c:pt idx="278">
                  <c:v>0.93531050955414041</c:v>
                </c:pt>
                <c:pt idx="279">
                  <c:v>0.93610668789808871</c:v>
                </c:pt>
                <c:pt idx="280">
                  <c:v>0.92993630573248476</c:v>
                </c:pt>
                <c:pt idx="281">
                  <c:v>0.92953821656050939</c:v>
                </c:pt>
                <c:pt idx="282">
                  <c:v>0.92973726114649646</c:v>
                </c:pt>
                <c:pt idx="283">
                  <c:v>0.922770700636943</c:v>
                </c:pt>
                <c:pt idx="284">
                  <c:v>0.92376592356687959</c:v>
                </c:pt>
                <c:pt idx="285">
                  <c:v>0.9235668789808914</c:v>
                </c:pt>
                <c:pt idx="286">
                  <c:v>0.91620222929936257</c:v>
                </c:pt>
                <c:pt idx="287">
                  <c:v>0.91779458598726149</c:v>
                </c:pt>
                <c:pt idx="288">
                  <c:v>0.91719745222929916</c:v>
                </c:pt>
                <c:pt idx="289">
                  <c:v>0.91003184713375862</c:v>
                </c:pt>
                <c:pt idx="290">
                  <c:v>0.91182324840764351</c:v>
                </c:pt>
                <c:pt idx="291">
                  <c:v>0.91082802547770692</c:v>
                </c:pt>
                <c:pt idx="292">
                  <c:v>0.90406050955414052</c:v>
                </c:pt>
                <c:pt idx="293">
                  <c:v>0.90565286624203833</c:v>
                </c:pt>
                <c:pt idx="294">
                  <c:v>0.90445859872611467</c:v>
                </c:pt>
                <c:pt idx="295">
                  <c:v>0.89828821656050961</c:v>
                </c:pt>
                <c:pt idx="296">
                  <c:v>0.89948248407643316</c:v>
                </c:pt>
                <c:pt idx="297">
                  <c:v>0.89530254777070106</c:v>
                </c:pt>
                <c:pt idx="298">
                  <c:v>0.89271496815286677</c:v>
                </c:pt>
                <c:pt idx="299">
                  <c:v>0.89331210191082799</c:v>
                </c:pt>
                <c:pt idx="300">
                  <c:v>0.88714171974522293</c:v>
                </c:pt>
                <c:pt idx="301">
                  <c:v>0.88714171974522293</c:v>
                </c:pt>
                <c:pt idx="302">
                  <c:v>0.88714171974522293</c:v>
                </c:pt>
                <c:pt idx="303">
                  <c:v>0.87997611464968117</c:v>
                </c:pt>
                <c:pt idx="304">
                  <c:v>0.88136942675159191</c:v>
                </c:pt>
                <c:pt idx="305">
                  <c:v>0.88097133757961776</c:v>
                </c:pt>
                <c:pt idx="306">
                  <c:v>0.87340764331210197</c:v>
                </c:pt>
                <c:pt idx="307">
                  <c:v>0.87539808917197504</c:v>
                </c:pt>
                <c:pt idx="308">
                  <c:v>0.87460191082802552</c:v>
                </c:pt>
                <c:pt idx="309">
                  <c:v>0.86783439490445913</c:v>
                </c:pt>
                <c:pt idx="310">
                  <c:v>0.86962579617834401</c:v>
                </c:pt>
                <c:pt idx="311">
                  <c:v>0.86863057324840753</c:v>
                </c:pt>
                <c:pt idx="312">
                  <c:v>0.86206210191082822</c:v>
                </c:pt>
                <c:pt idx="313">
                  <c:v>0.86365445859872592</c:v>
                </c:pt>
                <c:pt idx="314">
                  <c:v>0.86086783439490455</c:v>
                </c:pt>
                <c:pt idx="315">
                  <c:v>0.85668789808917245</c:v>
                </c:pt>
                <c:pt idx="316">
                  <c:v>0.85748407643312086</c:v>
                </c:pt>
                <c:pt idx="317">
                  <c:v>0.85171178343949094</c:v>
                </c:pt>
                <c:pt idx="318">
                  <c:v>0.85131369426751569</c:v>
                </c:pt>
                <c:pt idx="319">
                  <c:v>0.85151273885350276</c:v>
                </c:pt>
                <c:pt idx="320">
                  <c:v>0.84434713375796222</c:v>
                </c:pt>
                <c:pt idx="321">
                  <c:v>0.84554140127388577</c:v>
                </c:pt>
                <c:pt idx="322">
                  <c:v>0.8453423566878987</c:v>
                </c:pt>
                <c:pt idx="323">
                  <c:v>0.83817675159235705</c:v>
                </c:pt>
                <c:pt idx="324">
                  <c:v>0.83996815286624193</c:v>
                </c:pt>
                <c:pt idx="325">
                  <c:v>0.83937101910828071</c:v>
                </c:pt>
                <c:pt idx="326">
                  <c:v>0.83220541401273895</c:v>
                </c:pt>
                <c:pt idx="327">
                  <c:v>0.81220541401273894</c:v>
                </c:pt>
                <c:pt idx="328">
                  <c:v>0.79220541401273892</c:v>
                </c:pt>
                <c:pt idx="329">
                  <c:v>0.77220541401273901</c:v>
                </c:pt>
                <c:pt idx="330">
                  <c:v>0.75220541401273899</c:v>
                </c:pt>
                <c:pt idx="331">
                  <c:v>0.73220541401273898</c:v>
                </c:pt>
                <c:pt idx="332">
                  <c:v>0.71220541401273896</c:v>
                </c:pt>
                <c:pt idx="333">
                  <c:v>0.69220541401273894</c:v>
                </c:pt>
                <c:pt idx="334">
                  <c:v>0.67220541401273892</c:v>
                </c:pt>
                <c:pt idx="335">
                  <c:v>0.6522054140127389</c:v>
                </c:pt>
                <c:pt idx="336">
                  <c:v>0.63220541401273889</c:v>
                </c:pt>
                <c:pt idx="337">
                  <c:v>0.61220541401273898</c:v>
                </c:pt>
                <c:pt idx="338">
                  <c:v>0.59220541401273896</c:v>
                </c:pt>
                <c:pt idx="339">
                  <c:v>0.57220541401273894</c:v>
                </c:pt>
                <c:pt idx="340">
                  <c:v>0.55220541401273893</c:v>
                </c:pt>
                <c:pt idx="341">
                  <c:v>0.53220541401273902</c:v>
                </c:pt>
                <c:pt idx="342">
                  <c:v>0.512205414012739</c:v>
                </c:pt>
                <c:pt idx="343">
                  <c:v>0.49220541401273893</c:v>
                </c:pt>
                <c:pt idx="344">
                  <c:v>0.47220541401273897</c:v>
                </c:pt>
                <c:pt idx="345">
                  <c:v>0.45220541401273895</c:v>
                </c:pt>
                <c:pt idx="346">
                  <c:v>0.43220541401273893</c:v>
                </c:pt>
                <c:pt idx="347">
                  <c:v>0.41220541401273897</c:v>
                </c:pt>
                <c:pt idx="348">
                  <c:v>0.39220541401273895</c:v>
                </c:pt>
                <c:pt idx="349">
                  <c:v>0.37220541401273893</c:v>
                </c:pt>
                <c:pt idx="350">
                  <c:v>0.35220541401273897</c:v>
                </c:pt>
                <c:pt idx="351">
                  <c:v>0.33220541401273895</c:v>
                </c:pt>
                <c:pt idx="352">
                  <c:v>0.31220541401273894</c:v>
                </c:pt>
                <c:pt idx="353">
                  <c:v>0.29220541401273892</c:v>
                </c:pt>
              </c:numCache>
            </c:numRef>
          </c:xVal>
          <c:yVal>
            <c:numRef>
              <c:f>'pot050624 (278)'!$I$2:$I$500</c:f>
              <c:numCache>
                <c:formatCode>0.00</c:formatCode>
                <c:ptCount val="499"/>
                <c:pt idx="0">
                  <c:v>2.6379267832885489</c:v>
                </c:pt>
                <c:pt idx="1">
                  <c:v>2.3762279256611691</c:v>
                </c:pt>
                <c:pt idx="2">
                  <c:v>2.419671726307115</c:v>
                </c:pt>
                <c:pt idx="3">
                  <c:v>3.0129678912444433</c:v>
                </c:pt>
                <c:pt idx="4">
                  <c:v>2.8137837117815252</c:v>
                </c:pt>
                <c:pt idx="5">
                  <c:v>3.0574258869437472</c:v>
                </c:pt>
                <c:pt idx="6">
                  <c:v>3.4156674373207352</c:v>
                </c:pt>
                <c:pt idx="7">
                  <c:v>3.2583704978064816</c:v>
                </c:pt>
                <c:pt idx="8">
                  <c:v>3.892920288752066</c:v>
                </c:pt>
                <c:pt idx="9">
                  <c:v>3.7785525439321646</c:v>
                </c:pt>
                <c:pt idx="10">
                  <c:v>3.6873911564030095</c:v>
                </c:pt>
                <c:pt idx="11">
                  <c:v>4.448403981057254</c:v>
                </c:pt>
                <c:pt idx="12">
                  <c:v>4.2156314067683525</c:v>
                </c:pt>
                <c:pt idx="13">
                  <c:v>4.1693044274752538</c:v>
                </c:pt>
                <c:pt idx="14">
                  <c:v>4.91971021854215</c:v>
                </c:pt>
                <c:pt idx="15">
                  <c:v>4.6595340284634403</c:v>
                </c:pt>
                <c:pt idx="16">
                  <c:v>4.91971021854215</c:v>
                </c:pt>
                <c:pt idx="17">
                  <c:v>5.350580205121787</c:v>
                </c:pt>
                <c:pt idx="18">
                  <c:v>5.1822566883947729</c:v>
                </c:pt>
                <c:pt idx="19">
                  <c:v>5.9598007657873495</c:v>
                </c:pt>
                <c:pt idx="20">
                  <c:v>5.8124264667630996</c:v>
                </c:pt>
                <c:pt idx="21">
                  <c:v>5.7145868969887488</c:v>
                </c:pt>
                <c:pt idx="22">
                  <c:v>6.5819170879458397</c:v>
                </c:pt>
                <c:pt idx="23">
                  <c:v>6.3314978545831764</c:v>
                </c:pt>
                <c:pt idx="24">
                  <c:v>6.3065719199566956</c:v>
                </c:pt>
                <c:pt idx="25">
                  <c:v>7.0891629873408419</c:v>
                </c:pt>
                <c:pt idx="26">
                  <c:v>6.834463374533243</c:v>
                </c:pt>
                <c:pt idx="27">
                  <c:v>7.4494109348979691</c:v>
                </c:pt>
                <c:pt idx="28">
                  <c:v>7.579120604466425</c:v>
                </c:pt>
                <c:pt idx="29">
                  <c:v>7.423535653273575</c:v>
                </c:pt>
                <c:pt idx="30">
                  <c:v>8.3159053862459587</c:v>
                </c:pt>
                <c:pt idx="31">
                  <c:v>8.0771357756971156</c:v>
                </c:pt>
                <c:pt idx="32">
                  <c:v>8.0243279891069506</c:v>
                </c:pt>
                <c:pt idx="33">
                  <c:v>8.9074892388116496</c:v>
                </c:pt>
                <c:pt idx="34">
                  <c:v>8.637180790192815</c:v>
                </c:pt>
                <c:pt idx="35">
                  <c:v>8.9890437761350768</c:v>
                </c:pt>
                <c:pt idx="36">
                  <c:v>9.42764692868559</c:v>
                </c:pt>
                <c:pt idx="37">
                  <c:v>9.2349987038783183</c:v>
                </c:pt>
                <c:pt idx="38">
                  <c:v>10.153725414776545</c:v>
                </c:pt>
                <c:pt idx="39">
                  <c:v>9.9846793977408197</c:v>
                </c:pt>
                <c:pt idx="40">
                  <c:v>9.9004939466585711</c:v>
                </c:pt>
                <c:pt idx="41">
                  <c:v>10.896817594713866</c:v>
                </c:pt>
                <c:pt idx="42">
                  <c:v>10.551701413201954</c:v>
                </c:pt>
                <c:pt idx="43">
                  <c:v>10.72379469185671</c:v>
                </c:pt>
                <c:pt idx="44">
                  <c:v>11.450939272634059</c:v>
                </c:pt>
                <c:pt idx="45">
                  <c:v>11.187274669607632</c:v>
                </c:pt>
                <c:pt idx="46">
                  <c:v>12.104601305716642</c:v>
                </c:pt>
                <c:pt idx="47">
                  <c:v>12.044634082716584</c:v>
                </c:pt>
                <c:pt idx="48">
                  <c:v>11.895194623798034</c:v>
                </c:pt>
                <c:pt idx="49">
                  <c:v>12.925027355802285</c:v>
                </c:pt>
                <c:pt idx="50">
                  <c:v>12.618786341156465</c:v>
                </c:pt>
                <c:pt idx="51">
                  <c:v>12.588317295704655</c:v>
                </c:pt>
                <c:pt idx="52">
                  <c:v>13.608827719759574</c:v>
                </c:pt>
                <c:pt idx="53">
                  <c:v>13.327400471844157</c:v>
                </c:pt>
                <c:pt idx="54">
                  <c:v>13.956020633469507</c:v>
                </c:pt>
                <c:pt idx="55">
                  <c:v>14.274771826233064</c:v>
                </c:pt>
                <c:pt idx="56">
                  <c:v>14.083161989791279</c:v>
                </c:pt>
                <c:pt idx="57">
                  <c:v>15.183442913571525</c:v>
                </c:pt>
                <c:pt idx="58">
                  <c:v>14.986692749776466</c:v>
                </c:pt>
                <c:pt idx="59">
                  <c:v>14.888737489257437</c:v>
                </c:pt>
                <c:pt idx="60">
                  <c:v>16.082902350763561</c:v>
                </c:pt>
                <c:pt idx="61">
                  <c:v>15.713645930895836</c:v>
                </c:pt>
                <c:pt idx="62">
                  <c:v>15.747053795829743</c:v>
                </c:pt>
                <c:pt idx="63">
                  <c:v>16.867759136358472</c:v>
                </c:pt>
                <c:pt idx="64">
                  <c:v>16.524369763946197</c:v>
                </c:pt>
                <c:pt idx="65">
                  <c:v>17.459244322742052</c:v>
                </c:pt>
                <c:pt idx="66">
                  <c:v>17.564647790506569</c:v>
                </c:pt>
                <c:pt idx="67">
                  <c:v>17.389147158223295</c:v>
                </c:pt>
                <c:pt idx="68">
                  <c:v>18.599748664781146</c:v>
                </c:pt>
                <c:pt idx="69">
                  <c:v>18.347176596922509</c:v>
                </c:pt>
                <c:pt idx="70">
                  <c:v>18.275334077015941</c:v>
                </c:pt>
                <c:pt idx="71">
                  <c:v>19.590604021096169</c:v>
                </c:pt>
                <c:pt idx="72">
                  <c:v>19.22050228633907</c:v>
                </c:pt>
                <c:pt idx="73">
                  <c:v>19.257345963344505</c:v>
                </c:pt>
                <c:pt idx="74">
                  <c:v>20.456095670193918</c:v>
                </c:pt>
                <c:pt idx="75">
                  <c:v>20.115030909818415</c:v>
                </c:pt>
                <c:pt idx="76">
                  <c:v>20.608680911507236</c:v>
                </c:pt>
                <c:pt idx="77">
                  <c:v>21.380994393028232</c:v>
                </c:pt>
                <c:pt idx="78">
                  <c:v>21.147643257816981</c:v>
                </c:pt>
                <c:pt idx="79">
                  <c:v>22.249017417353571</c:v>
                </c:pt>
                <c:pt idx="80">
                  <c:v>22.328909214660143</c:v>
                </c:pt>
                <c:pt idx="81">
                  <c:v>22.209133436378124</c:v>
                </c:pt>
                <c:pt idx="82">
                  <c:v>23.71279685772015</c:v>
                </c:pt>
                <c:pt idx="83">
                  <c:v>23.341681270304889</c:v>
                </c:pt>
                <c:pt idx="84">
                  <c:v>23.259685049152722</c:v>
                </c:pt>
                <c:pt idx="85">
                  <c:v>24.762314307108227</c:v>
                </c:pt>
                <c:pt idx="86">
                  <c:v>24.381290656079273</c:v>
                </c:pt>
                <c:pt idx="87">
                  <c:v>24.42344747930656</c:v>
                </c:pt>
                <c:pt idx="88">
                  <c:v>25.927536640622293</c:v>
                </c:pt>
                <c:pt idx="89">
                  <c:v>25.448754977867793</c:v>
                </c:pt>
                <c:pt idx="90">
                  <c:v>25.57877265741854</c:v>
                </c:pt>
                <c:pt idx="91">
                  <c:v>27.082004507427428</c:v>
                </c:pt>
                <c:pt idx="92">
                  <c:v>26.678702791768956</c:v>
                </c:pt>
                <c:pt idx="93">
                  <c:v>26.857462040331484</c:v>
                </c:pt>
                <c:pt idx="94">
                  <c:v>28.315917980249196</c:v>
                </c:pt>
                <c:pt idx="95">
                  <c:v>27.946505518445065</c:v>
                </c:pt>
                <c:pt idx="96">
                  <c:v>28.362323298620595</c:v>
                </c:pt>
                <c:pt idx="97">
                  <c:v>29.539271032968827</c:v>
                </c:pt>
                <c:pt idx="98">
                  <c:v>29.253823868981726</c:v>
                </c:pt>
                <c:pt idx="99">
                  <c:v>30.504674906909258</c:v>
                </c:pt>
                <c:pt idx="100">
                  <c:v>30.798540400915954</c:v>
                </c:pt>
                <c:pt idx="101">
                  <c:v>30.602409900055591</c:v>
                </c:pt>
                <c:pt idx="102">
                  <c:v>32.247315866376539</c:v>
                </c:pt>
                <c:pt idx="103">
                  <c:v>32.145861483231329</c:v>
                </c:pt>
                <c:pt idx="104">
                  <c:v>32.044638099063832</c:v>
                </c:pt>
                <c:pt idx="105">
                  <c:v>33.797359409447381</c:v>
                </c:pt>
                <c:pt idx="106">
                  <c:v>33.483057464023204</c:v>
                </c:pt>
                <c:pt idx="107">
                  <c:v>33.483057464023204</c:v>
                </c:pt>
                <c:pt idx="108">
                  <c:v>35.402122522471018</c:v>
                </c:pt>
                <c:pt idx="109">
                  <c:v>34.96868438095089</c:v>
                </c:pt>
                <c:pt idx="110">
                  <c:v>35.022642620896477</c:v>
                </c:pt>
                <c:pt idx="111">
                  <c:v>37.00796622317921</c:v>
                </c:pt>
                <c:pt idx="112">
                  <c:v>36.503702493654146</c:v>
                </c:pt>
                <c:pt idx="113">
                  <c:v>36.615296808759012</c:v>
                </c:pt>
                <c:pt idx="114">
                  <c:v>38.611813382791297</c:v>
                </c:pt>
                <c:pt idx="115">
                  <c:v>38.148075026542756</c:v>
                </c:pt>
                <c:pt idx="116">
                  <c:v>38.263592377322311</c:v>
                </c:pt>
                <c:pt idx="117">
                  <c:v>40.330907154996112</c:v>
                </c:pt>
                <c:pt idx="118">
                  <c:v>39.790913732233093</c:v>
                </c:pt>
                <c:pt idx="119">
                  <c:v>40.030180973725692</c:v>
                </c:pt>
                <c:pt idx="120">
                  <c:v>42.111876542710434</c:v>
                </c:pt>
                <c:pt idx="121">
                  <c:v>41.552356946411692</c:v>
                </c:pt>
                <c:pt idx="122">
                  <c:v>41.862434381518597</c:v>
                </c:pt>
                <c:pt idx="123">
                  <c:v>43.893052516582884</c:v>
                </c:pt>
                <c:pt idx="124">
                  <c:v>43.441921030570938</c:v>
                </c:pt>
                <c:pt idx="125">
                  <c:v>43.893052516582884</c:v>
                </c:pt>
                <c:pt idx="126">
                  <c:v>45.804854544234331</c:v>
                </c:pt>
                <c:pt idx="127">
                  <c:v>45.336961923085255</c:v>
                </c:pt>
                <c:pt idx="128">
                  <c:v>45.737758446975477</c:v>
                </c:pt>
                <c:pt idx="129">
                  <c:v>47.78829016939153</c:v>
                </c:pt>
                <c:pt idx="130">
                  <c:v>47.302776483522393</c:v>
                </c:pt>
                <c:pt idx="131">
                  <c:v>47.927811987512541</c:v>
                </c:pt>
                <c:pt idx="132">
                  <c:v>49.774768621674411</c:v>
                </c:pt>
                <c:pt idx="133">
                  <c:v>49.414735503030442</c:v>
                </c:pt>
                <c:pt idx="134">
                  <c:v>50.575147274286792</c:v>
                </c:pt>
                <c:pt idx="135">
                  <c:v>51.909990266226487</c:v>
                </c:pt>
                <c:pt idx="136">
                  <c:v>51.610622369879366</c:v>
                </c:pt>
                <c:pt idx="137">
                  <c:v>52.817642689382865</c:v>
                </c:pt>
                <c:pt idx="138">
                  <c:v>54.128487479862997</c:v>
                </c:pt>
                <c:pt idx="139">
                  <c:v>53.817376706818322</c:v>
                </c:pt>
                <c:pt idx="140">
                  <c:v>56.030601299817135</c:v>
                </c:pt>
                <c:pt idx="141">
                  <c:v>56.434676610677343</c:v>
                </c:pt>
                <c:pt idx="142">
                  <c:v>56.272718411812093</c:v>
                </c:pt>
                <c:pt idx="143">
                  <c:v>58.83324779384202</c:v>
                </c:pt>
                <c:pt idx="144">
                  <c:v>58.83324779384202</c:v>
                </c:pt>
                <c:pt idx="145">
                  <c:v>58.748947096813026</c:v>
                </c:pt>
                <c:pt idx="146">
                  <c:v>61.593147937881895</c:v>
                </c:pt>
                <c:pt idx="147">
                  <c:v>61.417048347534092</c:v>
                </c:pt>
                <c:pt idx="148">
                  <c:v>61.329182041866261</c:v>
                </c:pt>
                <c:pt idx="149">
                  <c:v>64.386582402158183</c:v>
                </c:pt>
                <c:pt idx="150">
                  <c:v>64.019273372532552</c:v>
                </c:pt>
                <c:pt idx="151">
                  <c:v>64.019273372532552</c:v>
                </c:pt>
                <c:pt idx="152">
                  <c:v>67.304885995514269</c:v>
                </c:pt>
                <c:pt idx="153">
                  <c:v>66.82544593530838</c:v>
                </c:pt>
                <c:pt idx="154">
                  <c:v>66.921060336921528</c:v>
                </c:pt>
                <c:pt idx="155">
                  <c:v>70.355433614060075</c:v>
                </c:pt>
                <c:pt idx="156">
                  <c:v>69.754321915158016</c:v>
                </c:pt>
                <c:pt idx="157">
                  <c:v>69.85414532199411</c:v>
                </c:pt>
                <c:pt idx="158">
                  <c:v>73.546084080619949</c:v>
                </c:pt>
                <c:pt idx="159">
                  <c:v>72.81294402660933</c:v>
                </c:pt>
                <c:pt idx="160">
                  <c:v>73.021646122644597</c:v>
                </c:pt>
                <c:pt idx="161">
                  <c:v>76.885207960607204</c:v>
                </c:pt>
                <c:pt idx="162">
                  <c:v>76.117782534252001</c:v>
                </c:pt>
                <c:pt idx="163">
                  <c:v>76.336234474174944</c:v>
                </c:pt>
                <c:pt idx="164">
                  <c:v>80.49723165449268</c:v>
                </c:pt>
                <c:pt idx="165">
                  <c:v>79.577944075672349</c:v>
                </c:pt>
                <c:pt idx="166">
                  <c:v>79.692252057651785</c:v>
                </c:pt>
                <c:pt idx="167">
                  <c:v>84.045083986668033</c:v>
                </c:pt>
                <c:pt idx="168">
                  <c:v>83.202775606765044</c:v>
                </c:pt>
                <c:pt idx="169">
                  <c:v>83.442521783418215</c:v>
                </c:pt>
                <c:pt idx="170">
                  <c:v>87.885384852710558</c:v>
                </c:pt>
                <c:pt idx="171">
                  <c:v>86.876817898523768</c:v>
                </c:pt>
                <c:pt idx="172">
                  <c:v>87.253578597507385</c:v>
                </c:pt>
                <c:pt idx="173">
                  <c:v>92.046491326801515</c:v>
                </c:pt>
                <c:pt idx="174">
                  <c:v>90.855264003792399</c:v>
                </c:pt>
                <c:pt idx="175">
                  <c:v>91.38264293933662</c:v>
                </c:pt>
                <c:pt idx="176">
                  <c:v>96.279984239061832</c:v>
                </c:pt>
                <c:pt idx="177">
                  <c:v>95.167730999828564</c:v>
                </c:pt>
                <c:pt idx="178">
                  <c:v>95.722111904201029</c:v>
                </c:pt>
                <c:pt idx="179">
                  <c:v>100.72482493388088</c:v>
                </c:pt>
                <c:pt idx="180">
                  <c:v>99.702032194466483</c:v>
                </c:pt>
                <c:pt idx="181">
                  <c:v>100.13898308686703</c:v>
                </c:pt>
                <c:pt idx="182">
                  <c:v>105.54819565718844</c:v>
                </c:pt>
                <c:pt idx="183">
                  <c:v>104.47194847461424</c:v>
                </c:pt>
                <c:pt idx="184">
                  <c:v>104.93172262578264</c:v>
                </c:pt>
                <c:pt idx="185">
                  <c:v>110.78793349509715</c:v>
                </c:pt>
                <c:pt idx="186">
                  <c:v>109.65311415844326</c:v>
                </c:pt>
                <c:pt idx="187">
                  <c:v>109.97604245028424</c:v>
                </c:pt>
                <c:pt idx="188">
                  <c:v>116.14241396682519</c:v>
                </c:pt>
                <c:pt idx="189">
                  <c:v>114.77765098024474</c:v>
                </c:pt>
                <c:pt idx="190">
                  <c:v>115.11718172559267</c:v>
                </c:pt>
                <c:pt idx="191">
                  <c:v>121.60193927699447</c:v>
                </c:pt>
                <c:pt idx="192">
                  <c:v>119.98838686003182</c:v>
                </c:pt>
                <c:pt idx="193">
                  <c:v>120.52360484102519</c:v>
                </c:pt>
                <c:pt idx="194">
                  <c:v>126.96578580521691</c:v>
                </c:pt>
                <c:pt idx="195">
                  <c:v>125.46055463390621</c:v>
                </c:pt>
                <c:pt idx="196">
                  <c:v>126.21070063053412</c:v>
                </c:pt>
                <c:pt idx="197">
                  <c:v>132.39265811900668</c:v>
                </c:pt>
                <c:pt idx="198">
                  <c:v>131.01241965475447</c:v>
                </c:pt>
                <c:pt idx="199">
                  <c:v>134.79612168258927</c:v>
                </c:pt>
                <c:pt idx="200">
                  <c:v>137.66092512237992</c:v>
                </c:pt>
                <c:pt idx="201">
                  <c:v>136.83564785902081</c:v>
                </c:pt>
                <c:pt idx="202">
                  <c:v>143.59300709599893</c:v>
                </c:pt>
                <c:pt idx="203">
                  <c:v>143.59300709599893</c:v>
                </c:pt>
                <c:pt idx="204">
                  <c:v>143.16012962518153</c:v>
                </c:pt>
                <c:pt idx="205">
                  <c:v>151.17504629882205</c:v>
                </c:pt>
                <c:pt idx="206">
                  <c:v>149.80590660306871</c:v>
                </c:pt>
                <c:pt idx="207">
                  <c:v>150.03315528559779</c:v>
                </c:pt>
                <c:pt idx="208">
                  <c:v>158.71064511737404</c:v>
                </c:pt>
                <c:pt idx="209">
                  <c:v>156.55088916300292</c:v>
                </c:pt>
                <c:pt idx="210">
                  <c:v>157.26724923756319</c:v>
                </c:pt>
                <c:pt idx="211">
                  <c:v>166.39970893320469</c:v>
                </c:pt>
                <c:pt idx="212">
                  <c:v>164.12685811318761</c:v>
                </c:pt>
                <c:pt idx="213">
                  <c:v>165.13286472565369</c:v>
                </c:pt>
                <c:pt idx="214">
                  <c:v>174.49033411042956</c:v>
                </c:pt>
                <c:pt idx="215">
                  <c:v>172.09897975571812</c:v>
                </c:pt>
                <c:pt idx="216">
                  <c:v>173.15746039641044</c:v>
                </c:pt>
                <c:pt idx="217">
                  <c:v>183.00117370359203</c:v>
                </c:pt>
                <c:pt idx="218">
                  <c:v>180.48590167032853</c:v>
                </c:pt>
                <c:pt idx="219">
                  <c:v>182.15866250979616</c:v>
                </c:pt>
                <c:pt idx="220">
                  <c:v>192.24701427007767</c:v>
                </c:pt>
                <c:pt idx="221">
                  <c:v>189.59818931143127</c:v>
                </c:pt>
                <c:pt idx="222">
                  <c:v>191.06502194460336</c:v>
                </c:pt>
                <c:pt idx="223">
                  <c:v>201.35756258052379</c:v>
                </c:pt>
                <c:pt idx="224">
                  <c:v>199.19256325792821</c:v>
                </c:pt>
                <c:pt idx="225">
                  <c:v>201.04679853264406</c:v>
                </c:pt>
                <c:pt idx="226">
                  <c:v>210.91302624625723</c:v>
                </c:pt>
                <c:pt idx="227">
                  <c:v>209.28887646328349</c:v>
                </c:pt>
                <c:pt idx="228">
                  <c:v>213.86879399876125</c:v>
                </c:pt>
                <c:pt idx="229">
                  <c:v>220.92915455895991</c:v>
                </c:pt>
                <c:pt idx="230">
                  <c:v>219.90637567014301</c:v>
                </c:pt>
                <c:pt idx="231">
                  <c:v>226.11471680434488</c:v>
                </c:pt>
                <c:pt idx="232">
                  <c:v>232.13778236790449</c:v>
                </c:pt>
                <c:pt idx="233">
                  <c:v>230.70649765659209</c:v>
                </c:pt>
                <c:pt idx="234">
                  <c:v>241.28239153633831</c:v>
                </c:pt>
                <c:pt idx="235">
                  <c:v>243.15292491442688</c:v>
                </c:pt>
                <c:pt idx="236">
                  <c:v>242.40303345183474</c:v>
                </c:pt>
                <c:pt idx="237">
                  <c:v>254.67241755598388</c:v>
                </c:pt>
                <c:pt idx="238">
                  <c:v>254.67241755598388</c:v>
                </c:pt>
                <c:pt idx="239">
                  <c:v>254.67241755598388</c:v>
                </c:pt>
                <c:pt idx="240">
                  <c:v>268.76562322694099</c:v>
                </c:pt>
                <c:pt idx="241">
                  <c:v>266.7085660023472</c:v>
                </c:pt>
                <c:pt idx="242">
                  <c:v>267.52962638304189</c:v>
                </c:pt>
                <c:pt idx="243">
                  <c:v>282.71338962875825</c:v>
                </c:pt>
                <c:pt idx="244">
                  <c:v>280.12916501731343</c:v>
                </c:pt>
                <c:pt idx="245">
                  <c:v>280.98817609104617</c:v>
                </c:pt>
                <c:pt idx="246">
                  <c:v>297.31484557389058</c:v>
                </c:pt>
                <c:pt idx="247">
                  <c:v>293.26713482849573</c:v>
                </c:pt>
                <c:pt idx="248">
                  <c:v>295.06002488069225</c:v>
                </c:pt>
                <c:pt idx="249">
                  <c:v>311.63674897796</c:v>
                </c:pt>
                <c:pt idx="250">
                  <c:v>307.41786181639009</c:v>
                </c:pt>
                <c:pt idx="251">
                  <c:v>310.2248944297321</c:v>
                </c:pt>
                <c:pt idx="252">
                  <c:v>326.55300760046566</c:v>
                </c:pt>
                <c:pt idx="253">
                  <c:v>322.64637740817716</c:v>
                </c:pt>
                <c:pt idx="254">
                  <c:v>325.08333807274084</c:v>
                </c:pt>
                <c:pt idx="255">
                  <c:v>341.55992331929338</c:v>
                </c:pt>
                <c:pt idx="256">
                  <c:v>338.00774200359547</c:v>
                </c:pt>
                <c:pt idx="257">
                  <c:v>343.09173495819323</c:v>
                </c:pt>
                <c:pt idx="258">
                  <c:v>356.60551082732991</c:v>
                </c:pt>
                <c:pt idx="259">
                  <c:v>354.49863705452481</c:v>
                </c:pt>
                <c:pt idx="260">
                  <c:v>368.37470894918442</c:v>
                </c:pt>
                <c:pt idx="261">
                  <c:v>372.18392855037791</c:v>
                </c:pt>
                <c:pt idx="262">
                  <c:v>371.63784644779844</c:v>
                </c:pt>
                <c:pt idx="263">
                  <c:v>390.56186505504911</c:v>
                </c:pt>
                <c:pt idx="264">
                  <c:v>388.29727446535935</c:v>
                </c:pt>
                <c:pt idx="265">
                  <c:v>388.86246556943888</c:v>
                </c:pt>
                <c:pt idx="266">
                  <c:v>409.63423433717026</c:v>
                </c:pt>
                <c:pt idx="267">
                  <c:v>405.53050614544327</c:v>
                </c:pt>
                <c:pt idx="268">
                  <c:v>406.6998085394348</c:v>
                </c:pt>
                <c:pt idx="269">
                  <c:v>428.79239036705394</c:v>
                </c:pt>
                <c:pt idx="270">
                  <c:v>422.73527095383224</c:v>
                </c:pt>
                <c:pt idx="271">
                  <c:v>425.75585565045958</c:v>
                </c:pt>
                <c:pt idx="272">
                  <c:v>447.34636244421699</c:v>
                </c:pt>
                <c:pt idx="273">
                  <c:v>441.71993930319468</c:v>
                </c:pt>
                <c:pt idx="274">
                  <c:v>444.83935938987497</c:v>
                </c:pt>
                <c:pt idx="275">
                  <c:v>465.18053922434729</c:v>
                </c:pt>
                <c:pt idx="276">
                  <c:v>461.31694797070986</c:v>
                </c:pt>
                <c:pt idx="277">
                  <c:v>469.0670083266582</c:v>
                </c:pt>
                <c:pt idx="278">
                  <c:v>484.17685228616165</c:v>
                </c:pt>
                <c:pt idx="279">
                  <c:v>481.52494935265213</c:v>
                </c:pt>
                <c:pt idx="280">
                  <c:v>502.34220913090712</c:v>
                </c:pt>
                <c:pt idx="281">
                  <c:v>503.70613371611171</c:v>
                </c:pt>
                <c:pt idx="282">
                  <c:v>503.02385549189557</c:v>
                </c:pt>
                <c:pt idx="283">
                  <c:v>527.27904970952886</c:v>
                </c:pt>
                <c:pt idx="284">
                  <c:v>523.76674687582772</c:v>
                </c:pt>
                <c:pt idx="285">
                  <c:v>524.46794824253584</c:v>
                </c:pt>
                <c:pt idx="286">
                  <c:v>550.85446055752118</c:v>
                </c:pt>
                <c:pt idx="287">
                  <c:v>545.07640695220152</c:v>
                </c:pt>
                <c:pt idx="288">
                  <c:v>547.23847173303739</c:v>
                </c:pt>
                <c:pt idx="289">
                  <c:v>573.62317930250856</c:v>
                </c:pt>
                <c:pt idx="290">
                  <c:v>566.950941161022</c:v>
                </c:pt>
                <c:pt idx="291">
                  <c:v>570.65148682795871</c:v>
                </c:pt>
                <c:pt idx="292">
                  <c:v>596.22938967151504</c:v>
                </c:pt>
                <c:pt idx="293">
                  <c:v>590.14615169521994</c:v>
                </c:pt>
                <c:pt idx="294">
                  <c:v>594.70483909618679</c:v>
                </c:pt>
                <c:pt idx="295">
                  <c:v>618.61535895155021</c:v>
                </c:pt>
                <c:pt idx="296">
                  <c:v>613.94082795543045</c:v>
                </c:pt>
                <c:pt idx="297">
                  <c:v>630.39962573301409</c:v>
                </c:pt>
                <c:pt idx="298">
                  <c:v>640.72575288415146</c:v>
                </c:pt>
                <c:pt idx="299">
                  <c:v>638.33348369494388</c:v>
                </c:pt>
                <c:pt idx="300">
                  <c:v>663.32299709604604</c:v>
                </c:pt>
                <c:pt idx="301">
                  <c:v>663.32299709604604</c:v>
                </c:pt>
                <c:pt idx="302">
                  <c:v>663.32299709604604</c:v>
                </c:pt>
                <c:pt idx="303">
                  <c:v>693.09120480189949</c:v>
                </c:pt>
                <c:pt idx="304">
                  <c:v>687.24000048542757</c:v>
                </c:pt>
                <c:pt idx="305">
                  <c:v>688.90867271410434</c:v>
                </c:pt>
                <c:pt idx="306">
                  <c:v>721.08476947164354</c:v>
                </c:pt>
                <c:pt idx="307">
                  <c:v>712.53053817518457</c:v>
                </c:pt>
                <c:pt idx="308">
                  <c:v>715.94478552143255</c:v>
                </c:pt>
                <c:pt idx="309">
                  <c:v>745.36683901468541</c:v>
                </c:pt>
                <c:pt idx="310">
                  <c:v>737.50879261581258</c:v>
                </c:pt>
                <c:pt idx="311">
                  <c:v>741.86816119730474</c:v>
                </c:pt>
                <c:pt idx="312">
                  <c:v>771.02979658996037</c:v>
                </c:pt>
                <c:pt idx="313">
                  <c:v>763.89809293073586</c:v>
                </c:pt>
                <c:pt idx="314">
                  <c:v>776.40473459885425</c:v>
                </c:pt>
                <c:pt idx="315">
                  <c:v>795.39381007291422</c:v>
                </c:pt>
                <c:pt idx="316">
                  <c:v>791.75562275852326</c:v>
                </c:pt>
                <c:pt idx="317">
                  <c:v>818.35916004011642</c:v>
                </c:pt>
                <c:pt idx="318">
                  <c:v>820.21329560132699</c:v>
                </c:pt>
                <c:pt idx="319">
                  <c:v>819.28591432499752</c:v>
                </c:pt>
                <c:pt idx="320">
                  <c:v>853.06743111850074</c:v>
                </c:pt>
                <c:pt idx="321">
                  <c:v>847.38054411354506</c:v>
                </c:pt>
                <c:pt idx="322">
                  <c:v>848.32678255742985</c:v>
                </c:pt>
                <c:pt idx="323">
                  <c:v>882.81207626467722</c:v>
                </c:pt>
                <c:pt idx="324">
                  <c:v>874.11385764965735</c:v>
                </c:pt>
                <c:pt idx="325">
                  <c:v>877.00755599390459</c:v>
                </c:pt>
                <c:pt idx="326">
                  <c:v>912.17815999302138</c:v>
                </c:pt>
                <c:pt idx="327">
                  <c:v>1014.754912034005</c:v>
                </c:pt>
                <c:pt idx="328">
                  <c:v>1123.9946610283928</c:v>
                </c:pt>
                <c:pt idx="329">
                  <c:v>1240.1709584742762</c:v>
                </c:pt>
                <c:pt idx="330">
                  <c:v>1363.6310973730756</c:v>
                </c:pt>
                <c:pt idx="331">
                  <c:v>1494.7980942708059</c:v>
                </c:pt>
                <c:pt idx="332">
                  <c:v>1634.1741431232399</c:v>
                </c:pt>
                <c:pt idx="333">
                  <c:v>1782.3458977493815</c:v>
                </c:pt>
                <c:pt idx="334">
                  <c:v>1939.9918597490409</c:v>
                </c:pt>
                <c:pt idx="335">
                  <c:v>2107.8921546230235</c:v>
                </c:pt>
                <c:pt idx="336">
                  <c:v>2286.941041955673</c:v>
                </c:pt>
                <c:pt idx="337">
                  <c:v>2478.1626125897697</c:v>
                </c:pt>
                <c:pt idx="338">
                  <c:v>2682.7302744033027</c:v>
                </c:pt>
                <c:pt idx="339">
                  <c:v>2901.9908246015552</c:v>
                </c:pt>
                <c:pt idx="340">
                  <c:v>3137.4941638617224</c:v>
                </c:pt>
                <c:pt idx="341">
                  <c:v>3391.0300479250232</c:v>
                </c:pt>
                <c:pt idx="342">
                  <c:v>3664.6737276384179</c:v>
                </c:pt>
                <c:pt idx="343">
                  <c:v>3960.8429463049247</c:v>
                </c:pt>
                <c:pt idx="344">
                  <c:v>4282.3696130118969</c:v>
                </c:pt>
                <c:pt idx="345">
                  <c:v>4632.5906556722548</c:v>
                </c:pt>
                <c:pt idx="346">
                  <c:v>5015.464233626366</c:v>
                </c:pt>
                <c:pt idx="347">
                  <c:v>5435.7198956337343</c:v>
                </c:pt>
                <c:pt idx="348">
                  <c:v>5899.0547775994091</c:v>
                </c:pt>
                <c:pt idx="349">
                  <c:v>6412.3931382605679</c:v>
                </c:pt>
                <c:pt idx="350">
                  <c:v>6984.2343933439515</c:v>
                </c:pt>
                <c:pt idx="351">
                  <c:v>7625.1269301205866</c:v>
                </c:pt>
                <c:pt idx="352">
                  <c:v>8348.3240934654004</c:v>
                </c:pt>
                <c:pt idx="353">
                  <c:v>9170.7096144323295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73088"/>
        <c:axId val="144475264"/>
      </c:scatterChart>
      <c:valAx>
        <c:axId val="144473088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Water content (kg/kg soil)</a:t>
                </a:r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44475264"/>
        <c:crosses val="autoZero"/>
        <c:crossBetween val="midCat"/>
      </c:valAx>
      <c:valAx>
        <c:axId val="144475264"/>
        <c:scaling>
          <c:orientation val="minMax"/>
          <c:max val="12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Pression de rétention d'eau (hPa)</a:t>
                </a:r>
              </a:p>
            </c:rich>
          </c:tx>
          <c:layout>
            <c:manualLayout>
              <c:xMode val="edge"/>
              <c:yMode val="edge"/>
              <c:x val="4.5834439234421522E-3"/>
              <c:y val="0.1057188885872024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44473088"/>
        <c:crosses val="autoZero"/>
        <c:crossBetween val="midCat"/>
        <c:majorUnit val="200"/>
      </c:valAx>
    </c:plotArea>
    <c:legend>
      <c:legendPos val="r"/>
      <c:layout>
        <c:manualLayout>
          <c:xMode val="edge"/>
          <c:yMode val="edge"/>
          <c:x val="0.54421330478166152"/>
          <c:y val="0.23364177753642865"/>
          <c:w val="0.32649473591082012"/>
          <c:h val="0.1662796633179473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fr-FR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Courbe de</a:t>
            </a:r>
            <a:r>
              <a:rPr lang="fr-FR" baseline="0"/>
              <a:t> rétention (tensiomètre)</a:t>
            </a:r>
            <a:endParaRPr lang="fr-FR"/>
          </a:p>
          <a:p>
            <a:pPr>
              <a:defRPr/>
            </a:pPr>
            <a:r>
              <a:rPr lang="fr-FR"/>
              <a:t>mesurée et calculée</a:t>
            </a:r>
          </a:p>
        </c:rich>
      </c:tx>
      <c:layout>
        <c:manualLayout>
          <c:xMode val="edge"/>
          <c:yMode val="edge"/>
          <c:x val="0.2775111601615835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207728200641629"/>
          <c:y val="0.16089129483814524"/>
          <c:w val="0.61146835812190148"/>
          <c:h val="0.624957349081364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'pot050929 (303p)'!$C$1</c:f>
              <c:strCache>
                <c:ptCount val="1"/>
                <c:pt idx="0">
                  <c:v>h mesuré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'pot050929 (303p)'!$B$2:$B$500</c:f>
              <c:numCache>
                <c:formatCode>General</c:formatCode>
                <c:ptCount val="499"/>
                <c:pt idx="0">
                  <c:v>0.59082550061299555</c:v>
                </c:pt>
                <c:pt idx="1">
                  <c:v>0.59072333469554572</c:v>
                </c:pt>
                <c:pt idx="2">
                  <c:v>0.59021250510829593</c:v>
                </c:pt>
                <c:pt idx="3">
                  <c:v>0.58980384143849629</c:v>
                </c:pt>
                <c:pt idx="4">
                  <c:v>0.58857785042909694</c:v>
                </c:pt>
                <c:pt idx="5">
                  <c:v>0.58827135267674713</c:v>
                </c:pt>
                <c:pt idx="6">
                  <c:v>0.58806702084184714</c:v>
                </c:pt>
                <c:pt idx="7">
                  <c:v>0.5871475275847976</c:v>
                </c:pt>
                <c:pt idx="8">
                  <c:v>0.58612586841029835</c:v>
                </c:pt>
                <c:pt idx="9">
                  <c:v>0.58592153657539858</c:v>
                </c:pt>
                <c:pt idx="10">
                  <c:v>0.58510420923579898</c:v>
                </c:pt>
                <c:pt idx="11">
                  <c:v>0.58398038414384956</c:v>
                </c:pt>
                <c:pt idx="12">
                  <c:v>0.58367388639149975</c:v>
                </c:pt>
                <c:pt idx="13">
                  <c:v>0.58224356354720075</c:v>
                </c:pt>
                <c:pt idx="14">
                  <c:v>0.58152840212505119</c:v>
                </c:pt>
                <c:pt idx="15">
                  <c:v>0.58122190437270138</c:v>
                </c:pt>
                <c:pt idx="16">
                  <c:v>0.57958724969350239</c:v>
                </c:pt>
                <c:pt idx="17">
                  <c:v>0.57917858602370242</c:v>
                </c:pt>
                <c:pt idx="18">
                  <c:v>0.57846342460155298</c:v>
                </c:pt>
                <c:pt idx="19">
                  <c:v>0.57682876992235399</c:v>
                </c:pt>
                <c:pt idx="20">
                  <c:v>0.57642010625255424</c:v>
                </c:pt>
                <c:pt idx="21">
                  <c:v>0.575194115243155</c:v>
                </c:pt>
                <c:pt idx="22">
                  <c:v>0.57407029015120548</c:v>
                </c:pt>
                <c:pt idx="23">
                  <c:v>0.57355946056395601</c:v>
                </c:pt>
                <c:pt idx="24">
                  <c:v>0.57182263996730687</c:v>
                </c:pt>
                <c:pt idx="25">
                  <c:v>0.57131181038005729</c:v>
                </c:pt>
                <c:pt idx="26">
                  <c:v>0.57090314671025733</c:v>
                </c:pt>
                <c:pt idx="27">
                  <c:v>0.56916632611360851</c:v>
                </c:pt>
                <c:pt idx="28">
                  <c:v>0.56875766244380888</c:v>
                </c:pt>
                <c:pt idx="29">
                  <c:v>0.56732733959950954</c:v>
                </c:pt>
                <c:pt idx="30">
                  <c:v>0.56640784634246011</c:v>
                </c:pt>
                <c:pt idx="31">
                  <c:v>0.56579485083776038</c:v>
                </c:pt>
                <c:pt idx="32">
                  <c:v>0.56405803024111156</c:v>
                </c:pt>
                <c:pt idx="33">
                  <c:v>0.56354720065386177</c:v>
                </c:pt>
                <c:pt idx="34">
                  <c:v>0.56293420514916237</c:v>
                </c:pt>
                <c:pt idx="35">
                  <c:v>0.56160604822231297</c:v>
                </c:pt>
                <c:pt idx="36">
                  <c:v>0.56109521863506351</c:v>
                </c:pt>
                <c:pt idx="37">
                  <c:v>0.55935839803841436</c:v>
                </c:pt>
                <c:pt idx="38">
                  <c:v>0.55884756845116479</c:v>
                </c:pt>
                <c:pt idx="39">
                  <c:v>0.55813240702901501</c:v>
                </c:pt>
                <c:pt idx="40">
                  <c:v>0.5563955864323662</c:v>
                </c:pt>
                <c:pt idx="41">
                  <c:v>0.55598692276256656</c:v>
                </c:pt>
                <c:pt idx="42">
                  <c:v>0.55465876583571738</c:v>
                </c:pt>
                <c:pt idx="43">
                  <c:v>0.55373927257866784</c:v>
                </c:pt>
                <c:pt idx="44">
                  <c:v>0.55312627707396822</c:v>
                </c:pt>
                <c:pt idx="45">
                  <c:v>0.55138945647731907</c:v>
                </c:pt>
                <c:pt idx="46">
                  <c:v>0.55098079280751944</c:v>
                </c:pt>
                <c:pt idx="47">
                  <c:v>0.55006129955047001</c:v>
                </c:pt>
                <c:pt idx="48">
                  <c:v>0.548630976706171</c:v>
                </c:pt>
                <c:pt idx="49">
                  <c:v>0.54801798120147127</c:v>
                </c:pt>
                <c:pt idx="50">
                  <c:v>0.54648549243972211</c:v>
                </c:pt>
                <c:pt idx="51">
                  <c:v>0.54577033101757266</c:v>
                </c:pt>
                <c:pt idx="52">
                  <c:v>0.54515733551287304</c:v>
                </c:pt>
                <c:pt idx="53">
                  <c:v>0.5434205149162239</c:v>
                </c:pt>
                <c:pt idx="54">
                  <c:v>0.54290968532897432</c:v>
                </c:pt>
                <c:pt idx="55">
                  <c:v>0.54137719656722527</c:v>
                </c:pt>
                <c:pt idx="56">
                  <c:v>0.54045770331017573</c:v>
                </c:pt>
                <c:pt idx="57">
                  <c:v>0.53984470780547611</c:v>
                </c:pt>
                <c:pt idx="58">
                  <c:v>0.5381078872088273</c:v>
                </c:pt>
                <c:pt idx="59">
                  <c:v>0.53759705762157739</c:v>
                </c:pt>
                <c:pt idx="60">
                  <c:v>0.53657539844707813</c:v>
                </c:pt>
                <c:pt idx="61">
                  <c:v>0.5351450756027788</c:v>
                </c:pt>
                <c:pt idx="62">
                  <c:v>0.53483857785042932</c:v>
                </c:pt>
                <c:pt idx="63">
                  <c:v>0.53320392317123</c:v>
                </c:pt>
                <c:pt idx="64">
                  <c:v>0.53259092766653038</c:v>
                </c:pt>
                <c:pt idx="65">
                  <c:v>0.53187576624438082</c:v>
                </c:pt>
                <c:pt idx="66">
                  <c:v>0.53013894564773201</c:v>
                </c:pt>
                <c:pt idx="67">
                  <c:v>0.52962811606048221</c:v>
                </c:pt>
                <c:pt idx="68">
                  <c:v>0.52809562729873305</c:v>
                </c:pt>
                <c:pt idx="69">
                  <c:v>0.52727829995913378</c:v>
                </c:pt>
                <c:pt idx="70">
                  <c:v>0.52666530445443405</c:v>
                </c:pt>
                <c:pt idx="71">
                  <c:v>0.52482631794033507</c:v>
                </c:pt>
                <c:pt idx="72">
                  <c:v>0.52441765427053544</c:v>
                </c:pt>
                <c:pt idx="73">
                  <c:v>0.52339599509603607</c:v>
                </c:pt>
                <c:pt idx="74">
                  <c:v>0.52186350633428691</c:v>
                </c:pt>
                <c:pt idx="75">
                  <c:v>0.52135267674703711</c:v>
                </c:pt>
                <c:pt idx="76">
                  <c:v>0.51971802206783813</c:v>
                </c:pt>
                <c:pt idx="77">
                  <c:v>0.51890069472823885</c:v>
                </c:pt>
                <c:pt idx="78">
                  <c:v>0.51818553330608907</c:v>
                </c:pt>
                <c:pt idx="79">
                  <c:v>0.51634654679199032</c:v>
                </c:pt>
                <c:pt idx="80">
                  <c:v>0.51583571720474053</c:v>
                </c:pt>
                <c:pt idx="81">
                  <c:v>0.5149162239476911</c:v>
                </c:pt>
                <c:pt idx="82">
                  <c:v>0.51317940335104228</c:v>
                </c:pt>
                <c:pt idx="83">
                  <c:v>0.51256640784634255</c:v>
                </c:pt>
                <c:pt idx="84">
                  <c:v>0.51174908050674295</c:v>
                </c:pt>
                <c:pt idx="85">
                  <c:v>0.50991009399264398</c:v>
                </c:pt>
                <c:pt idx="86">
                  <c:v>0.5093992644053944</c:v>
                </c:pt>
                <c:pt idx="87">
                  <c:v>0.50837760523089515</c:v>
                </c:pt>
                <c:pt idx="88">
                  <c:v>0.50674295055169616</c:v>
                </c:pt>
                <c:pt idx="89">
                  <c:v>0.50612995504699643</c:v>
                </c:pt>
                <c:pt idx="90">
                  <c:v>0.50480179812014703</c:v>
                </c:pt>
                <c:pt idx="91">
                  <c:v>0.50357580711074801</c:v>
                </c:pt>
                <c:pt idx="92">
                  <c:v>0.50316714344094804</c:v>
                </c:pt>
                <c:pt idx="93">
                  <c:v>0.50163465467919921</c:v>
                </c:pt>
                <c:pt idx="94">
                  <c:v>0.50071516142214967</c:v>
                </c:pt>
                <c:pt idx="95">
                  <c:v>0.49989783408255006</c:v>
                </c:pt>
                <c:pt idx="96">
                  <c:v>0.49816101348590125</c:v>
                </c:pt>
                <c:pt idx="97">
                  <c:v>0.49744585206375147</c:v>
                </c:pt>
                <c:pt idx="98">
                  <c:v>0.49662852472415209</c:v>
                </c:pt>
                <c:pt idx="99">
                  <c:v>0.49478953821005317</c:v>
                </c:pt>
                <c:pt idx="100">
                  <c:v>0.49427870862280332</c:v>
                </c:pt>
                <c:pt idx="101">
                  <c:v>0.49335921536575417</c:v>
                </c:pt>
                <c:pt idx="102">
                  <c:v>0.49162239476910502</c:v>
                </c:pt>
                <c:pt idx="103">
                  <c:v>0.49100939926440534</c:v>
                </c:pt>
                <c:pt idx="104">
                  <c:v>0.49008990600735586</c:v>
                </c:pt>
                <c:pt idx="105">
                  <c:v>0.48845525132815693</c:v>
                </c:pt>
                <c:pt idx="106">
                  <c:v>0.48784225582345725</c:v>
                </c:pt>
                <c:pt idx="107">
                  <c:v>0.48661626481405795</c:v>
                </c:pt>
                <c:pt idx="108">
                  <c:v>0.48528810788720878</c:v>
                </c:pt>
                <c:pt idx="109">
                  <c:v>0.48457294646505927</c:v>
                </c:pt>
                <c:pt idx="110">
                  <c:v>0.48293829178586029</c:v>
                </c:pt>
                <c:pt idx="111">
                  <c:v>0.4820187985288108</c:v>
                </c:pt>
                <c:pt idx="112">
                  <c:v>0.4813036371066613</c:v>
                </c:pt>
                <c:pt idx="113">
                  <c:v>0.47956681651001221</c:v>
                </c:pt>
                <c:pt idx="114">
                  <c:v>0.4788516550878627</c:v>
                </c:pt>
                <c:pt idx="115">
                  <c:v>0.47793216183081322</c:v>
                </c:pt>
                <c:pt idx="116">
                  <c:v>0.47609317531671452</c:v>
                </c:pt>
                <c:pt idx="117">
                  <c:v>0.47548017981201485</c:v>
                </c:pt>
                <c:pt idx="118">
                  <c:v>0.47456068655496536</c:v>
                </c:pt>
                <c:pt idx="119">
                  <c:v>0.47282386595831627</c:v>
                </c:pt>
                <c:pt idx="120">
                  <c:v>0.47221087045361659</c:v>
                </c:pt>
                <c:pt idx="121">
                  <c:v>0.47129137719656711</c:v>
                </c:pt>
                <c:pt idx="122">
                  <c:v>0.46955455659991829</c:v>
                </c:pt>
                <c:pt idx="123">
                  <c:v>0.46894156109521862</c:v>
                </c:pt>
                <c:pt idx="124">
                  <c:v>0.46791990192071931</c:v>
                </c:pt>
                <c:pt idx="125">
                  <c:v>0.46618308132407021</c:v>
                </c:pt>
                <c:pt idx="126">
                  <c:v>0.4656722517368207</c:v>
                </c:pt>
                <c:pt idx="127">
                  <c:v>0.46444626072742135</c:v>
                </c:pt>
                <c:pt idx="128">
                  <c:v>0.46301593788312234</c:v>
                </c:pt>
                <c:pt idx="129">
                  <c:v>0.46240294237842272</c:v>
                </c:pt>
                <c:pt idx="130">
                  <c:v>0.46076828769922373</c:v>
                </c:pt>
                <c:pt idx="131">
                  <c:v>0.45984879444217425</c:v>
                </c:pt>
                <c:pt idx="132">
                  <c:v>0.45913363302002447</c:v>
                </c:pt>
                <c:pt idx="133">
                  <c:v>0.45729464650592577</c:v>
                </c:pt>
                <c:pt idx="134">
                  <c:v>0.45678381691867598</c:v>
                </c:pt>
                <c:pt idx="135">
                  <c:v>0.45586432366162649</c:v>
                </c:pt>
                <c:pt idx="136">
                  <c:v>0.4542296689824275</c:v>
                </c:pt>
                <c:pt idx="137">
                  <c:v>0.45361667347772783</c:v>
                </c:pt>
                <c:pt idx="138">
                  <c:v>0.45228851655087871</c:v>
                </c:pt>
                <c:pt idx="139">
                  <c:v>0.45116469145892923</c:v>
                </c:pt>
                <c:pt idx="140">
                  <c:v>0.45044953003677973</c:v>
                </c:pt>
                <c:pt idx="141">
                  <c:v>0.44871270944013086</c:v>
                </c:pt>
                <c:pt idx="142">
                  <c:v>0.44809971393543124</c:v>
                </c:pt>
                <c:pt idx="143">
                  <c:v>0.44718022067838176</c:v>
                </c:pt>
                <c:pt idx="144">
                  <c:v>0.44554556599918277</c:v>
                </c:pt>
                <c:pt idx="145">
                  <c:v>0.44493257049448309</c:v>
                </c:pt>
                <c:pt idx="146">
                  <c:v>0.44401307723743361</c:v>
                </c:pt>
                <c:pt idx="147">
                  <c:v>0.44237842255823462</c:v>
                </c:pt>
                <c:pt idx="148">
                  <c:v>0.441765427053535</c:v>
                </c:pt>
                <c:pt idx="149">
                  <c:v>0.44074376787903563</c:v>
                </c:pt>
                <c:pt idx="150">
                  <c:v>0.43921127911728652</c:v>
                </c:pt>
                <c:pt idx="151">
                  <c:v>0.43859828361258685</c:v>
                </c:pt>
                <c:pt idx="152">
                  <c:v>0.43716796076828784</c:v>
                </c:pt>
                <c:pt idx="153">
                  <c:v>0.43604413567633837</c:v>
                </c:pt>
                <c:pt idx="154">
                  <c:v>0.43532897425418887</c:v>
                </c:pt>
                <c:pt idx="155">
                  <c:v>0.43369431957498988</c:v>
                </c:pt>
                <c:pt idx="156">
                  <c:v>0.4329791581528401</c:v>
                </c:pt>
                <c:pt idx="157">
                  <c:v>0.43216183081324078</c:v>
                </c:pt>
                <c:pt idx="158">
                  <c:v>0.43042501021659163</c:v>
                </c:pt>
                <c:pt idx="159">
                  <c:v>0.42991418062934211</c:v>
                </c:pt>
                <c:pt idx="160">
                  <c:v>0.42899468737229263</c:v>
                </c:pt>
                <c:pt idx="161">
                  <c:v>0.42736003269309364</c:v>
                </c:pt>
                <c:pt idx="162">
                  <c:v>0.42674703718839402</c:v>
                </c:pt>
                <c:pt idx="163">
                  <c:v>0.42562321209644455</c:v>
                </c:pt>
                <c:pt idx="164">
                  <c:v>0.42429505516959537</c:v>
                </c:pt>
                <c:pt idx="165">
                  <c:v>0.42368205966489575</c:v>
                </c:pt>
                <c:pt idx="166">
                  <c:v>0.42204740498569676</c:v>
                </c:pt>
                <c:pt idx="167">
                  <c:v>0.42143440948099709</c:v>
                </c:pt>
                <c:pt idx="168">
                  <c:v>0.42082141397629741</c:v>
                </c:pt>
                <c:pt idx="169">
                  <c:v>0.41918675929709842</c:v>
                </c:pt>
                <c:pt idx="170">
                  <c:v>0.4185737637923988</c:v>
                </c:pt>
                <c:pt idx="171">
                  <c:v>0.41755210461789949</c:v>
                </c:pt>
                <c:pt idx="172">
                  <c:v>0.41622394769105031</c:v>
                </c:pt>
                <c:pt idx="173">
                  <c:v>0.41561095218635064</c:v>
                </c:pt>
                <c:pt idx="174">
                  <c:v>0.41407846342460153</c:v>
                </c:pt>
                <c:pt idx="175">
                  <c:v>0.41336330200245203</c:v>
                </c:pt>
                <c:pt idx="176">
                  <c:v>0.41264814058030252</c:v>
                </c:pt>
                <c:pt idx="177">
                  <c:v>0.41101348590110354</c:v>
                </c:pt>
                <c:pt idx="178">
                  <c:v>0.41040049039640386</c:v>
                </c:pt>
                <c:pt idx="179">
                  <c:v>0.40958316305680426</c:v>
                </c:pt>
                <c:pt idx="180">
                  <c:v>0.40805067429505509</c:v>
                </c:pt>
                <c:pt idx="181">
                  <c:v>0.40753984470780558</c:v>
                </c:pt>
                <c:pt idx="182">
                  <c:v>0.40662035145075609</c:v>
                </c:pt>
              </c:numCache>
            </c:numRef>
          </c:xVal>
          <c:yVal>
            <c:numRef>
              <c:f>'pot050929 (303p)'!$C$2:$C$500</c:f>
              <c:numCache>
                <c:formatCode>0.00</c:formatCode>
                <c:ptCount val="499"/>
                <c:pt idx="0">
                  <c:v>4.3643600000000005</c:v>
                </c:pt>
                <c:pt idx="1">
                  <c:v>4.3643600000000005</c:v>
                </c:pt>
                <c:pt idx="2">
                  <c:v>4.4482900000000001</c:v>
                </c:pt>
                <c:pt idx="3">
                  <c:v>4.5741849999999999</c:v>
                </c:pt>
                <c:pt idx="4">
                  <c:v>4.8679400000000008</c:v>
                </c:pt>
                <c:pt idx="5">
                  <c:v>5.0777650000000003</c:v>
                </c:pt>
                <c:pt idx="6">
                  <c:v>5.0777650000000003</c:v>
                </c:pt>
                <c:pt idx="7">
                  <c:v>5.2036600000000002</c:v>
                </c:pt>
                <c:pt idx="8">
                  <c:v>5.917065</c:v>
                </c:pt>
                <c:pt idx="9">
                  <c:v>5.917065</c:v>
                </c:pt>
                <c:pt idx="10">
                  <c:v>6.1268900000000004</c:v>
                </c:pt>
                <c:pt idx="11">
                  <c:v>6.7983300000000009</c:v>
                </c:pt>
                <c:pt idx="12">
                  <c:v>6.7563650000000006</c:v>
                </c:pt>
                <c:pt idx="13">
                  <c:v>7.38584</c:v>
                </c:pt>
                <c:pt idx="14">
                  <c:v>7.6376300000000006</c:v>
                </c:pt>
                <c:pt idx="15">
                  <c:v>7.847455000000001</c:v>
                </c:pt>
                <c:pt idx="16">
                  <c:v>8.4769300000000012</c:v>
                </c:pt>
                <c:pt idx="17">
                  <c:v>8.4769300000000012</c:v>
                </c:pt>
                <c:pt idx="18">
                  <c:v>8.6867549999999998</c:v>
                </c:pt>
                <c:pt idx="19">
                  <c:v>9.5260550000000013</c:v>
                </c:pt>
                <c:pt idx="20">
                  <c:v>9.5260550000000013</c:v>
                </c:pt>
                <c:pt idx="21">
                  <c:v>9.9457050000000002</c:v>
                </c:pt>
                <c:pt idx="22">
                  <c:v>10.491250000000001</c:v>
                </c:pt>
                <c:pt idx="23">
                  <c:v>10.491250000000001</c:v>
                </c:pt>
                <c:pt idx="24">
                  <c:v>11.540375000000003</c:v>
                </c:pt>
                <c:pt idx="25">
                  <c:v>11.456445000000002</c:v>
                </c:pt>
                <c:pt idx="26">
                  <c:v>11.624305000000001</c:v>
                </c:pt>
                <c:pt idx="27">
                  <c:v>12.505570000000001</c:v>
                </c:pt>
                <c:pt idx="28">
                  <c:v>12.463605000000001</c:v>
                </c:pt>
                <c:pt idx="29">
                  <c:v>13.218975</c:v>
                </c:pt>
                <c:pt idx="30">
                  <c:v>13.344870000000002</c:v>
                </c:pt>
                <c:pt idx="31">
                  <c:v>13.428800000000001</c:v>
                </c:pt>
                <c:pt idx="32">
                  <c:v>14.268100000000002</c:v>
                </c:pt>
                <c:pt idx="33">
                  <c:v>14.184170000000002</c:v>
                </c:pt>
                <c:pt idx="34">
                  <c:v>14.393995000000002</c:v>
                </c:pt>
                <c:pt idx="35">
                  <c:v>15.065435000000001</c:v>
                </c:pt>
                <c:pt idx="36">
                  <c:v>15.065435000000001</c:v>
                </c:pt>
                <c:pt idx="37">
                  <c:v>15.904735000000002</c:v>
                </c:pt>
                <c:pt idx="38">
                  <c:v>15.862770000000001</c:v>
                </c:pt>
                <c:pt idx="39">
                  <c:v>15.988665000000001</c:v>
                </c:pt>
                <c:pt idx="40">
                  <c:v>16.911895000000001</c:v>
                </c:pt>
                <c:pt idx="41">
                  <c:v>16.827965000000003</c:v>
                </c:pt>
                <c:pt idx="42">
                  <c:v>17.499404999999999</c:v>
                </c:pt>
                <c:pt idx="43">
                  <c:v>17.79316</c:v>
                </c:pt>
                <c:pt idx="44">
                  <c:v>17.877090000000003</c:v>
                </c:pt>
                <c:pt idx="45">
                  <c:v>18.758355000000002</c:v>
                </c:pt>
                <c:pt idx="46">
                  <c:v>18.548530000000003</c:v>
                </c:pt>
                <c:pt idx="47">
                  <c:v>18.716390000000001</c:v>
                </c:pt>
                <c:pt idx="48">
                  <c:v>19.681585000000002</c:v>
                </c:pt>
                <c:pt idx="49">
                  <c:v>19.681585000000002</c:v>
                </c:pt>
                <c:pt idx="50">
                  <c:v>20.64678</c:v>
                </c:pt>
                <c:pt idx="51">
                  <c:v>20.520885</c:v>
                </c:pt>
                <c:pt idx="52">
                  <c:v>20.64678</c:v>
                </c:pt>
                <c:pt idx="53">
                  <c:v>21.737870000000001</c:v>
                </c:pt>
                <c:pt idx="54">
                  <c:v>21.570010000000003</c:v>
                </c:pt>
                <c:pt idx="55">
                  <c:v>22.325380000000003</c:v>
                </c:pt>
                <c:pt idx="56">
                  <c:v>22.535205000000005</c:v>
                </c:pt>
                <c:pt idx="57">
                  <c:v>22.661100000000005</c:v>
                </c:pt>
                <c:pt idx="58">
                  <c:v>23.794155</c:v>
                </c:pt>
                <c:pt idx="59">
                  <c:v>23.584330000000005</c:v>
                </c:pt>
                <c:pt idx="60">
                  <c:v>23.836120000000001</c:v>
                </c:pt>
                <c:pt idx="61">
                  <c:v>24.969175</c:v>
                </c:pt>
                <c:pt idx="62">
                  <c:v>24.801315000000002</c:v>
                </c:pt>
                <c:pt idx="63">
                  <c:v>26.060265000000001</c:v>
                </c:pt>
                <c:pt idx="64">
                  <c:v>26.018300000000004</c:v>
                </c:pt>
                <c:pt idx="65">
                  <c:v>26.144195000000003</c:v>
                </c:pt>
                <c:pt idx="66">
                  <c:v>27.529040000000002</c:v>
                </c:pt>
                <c:pt idx="67">
                  <c:v>27.319215000000003</c:v>
                </c:pt>
                <c:pt idx="68">
                  <c:v>28.410305000000005</c:v>
                </c:pt>
                <c:pt idx="69">
                  <c:v>28.704060000000005</c:v>
                </c:pt>
                <c:pt idx="70">
                  <c:v>28.829955000000005</c:v>
                </c:pt>
                <c:pt idx="71">
                  <c:v>30.256765000000001</c:v>
                </c:pt>
                <c:pt idx="72">
                  <c:v>30.088905</c:v>
                </c:pt>
                <c:pt idx="73">
                  <c:v>30.46659</c:v>
                </c:pt>
                <c:pt idx="74">
                  <c:v>32.061260000000004</c:v>
                </c:pt>
                <c:pt idx="75">
                  <c:v>32.061260000000004</c:v>
                </c:pt>
                <c:pt idx="76">
                  <c:v>33.278245000000005</c:v>
                </c:pt>
                <c:pt idx="77">
                  <c:v>33.781825000000005</c:v>
                </c:pt>
                <c:pt idx="78">
                  <c:v>33.991650000000007</c:v>
                </c:pt>
                <c:pt idx="79">
                  <c:v>35.796145000000003</c:v>
                </c:pt>
                <c:pt idx="80">
                  <c:v>35.880075000000005</c:v>
                </c:pt>
                <c:pt idx="81">
                  <c:v>36.215795</c:v>
                </c:pt>
                <c:pt idx="82">
                  <c:v>38.230115000000005</c:v>
                </c:pt>
                <c:pt idx="83">
                  <c:v>38.230115000000005</c:v>
                </c:pt>
                <c:pt idx="84">
                  <c:v>38.733695000000004</c:v>
                </c:pt>
                <c:pt idx="85">
                  <c:v>40.957840000000004</c:v>
                </c:pt>
                <c:pt idx="86">
                  <c:v>40.873910000000002</c:v>
                </c:pt>
                <c:pt idx="87">
                  <c:v>41.377490000000002</c:v>
                </c:pt>
                <c:pt idx="88">
                  <c:v>43.853425000000001</c:v>
                </c:pt>
                <c:pt idx="89">
                  <c:v>43.853425000000001</c:v>
                </c:pt>
                <c:pt idx="90">
                  <c:v>44.902550000000005</c:v>
                </c:pt>
                <c:pt idx="91">
                  <c:v>47.042765000000003</c:v>
                </c:pt>
                <c:pt idx="92">
                  <c:v>47.252589999999998</c:v>
                </c:pt>
                <c:pt idx="93">
                  <c:v>49.224945000000005</c:v>
                </c:pt>
                <c:pt idx="94">
                  <c:v>50.693719999999999</c:v>
                </c:pt>
                <c:pt idx="95">
                  <c:v>51.155335000000008</c:v>
                </c:pt>
                <c:pt idx="96">
                  <c:v>53.337515000000003</c:v>
                </c:pt>
                <c:pt idx="97">
                  <c:v>54.764324999999999</c:v>
                </c:pt>
                <c:pt idx="98">
                  <c:v>55.477730000000008</c:v>
                </c:pt>
                <c:pt idx="99">
                  <c:v>59.002790000000005</c:v>
                </c:pt>
                <c:pt idx="100">
                  <c:v>59.506370000000004</c:v>
                </c:pt>
                <c:pt idx="101">
                  <c:v>60.555495000000008</c:v>
                </c:pt>
                <c:pt idx="102">
                  <c:v>64.500205000000008</c:v>
                </c:pt>
                <c:pt idx="103">
                  <c:v>64.919854999999998</c:v>
                </c:pt>
                <c:pt idx="104">
                  <c:v>65.968980000000002</c:v>
                </c:pt>
                <c:pt idx="105">
                  <c:v>70.836920000000006</c:v>
                </c:pt>
                <c:pt idx="106">
                  <c:v>71.340500000000006</c:v>
                </c:pt>
                <c:pt idx="107">
                  <c:v>72.767310000000009</c:v>
                </c:pt>
                <c:pt idx="108">
                  <c:v>78.054900000000004</c:v>
                </c:pt>
                <c:pt idx="109">
                  <c:v>78.600445000000008</c:v>
                </c:pt>
                <c:pt idx="110">
                  <c:v>81.454065000000014</c:v>
                </c:pt>
                <c:pt idx="111">
                  <c:v>86.280040000000014</c:v>
                </c:pt>
                <c:pt idx="112">
                  <c:v>87.245235000000008</c:v>
                </c:pt>
                <c:pt idx="113">
                  <c:v>91.147980000000018</c:v>
                </c:pt>
                <c:pt idx="114">
                  <c:v>95.596270000000004</c:v>
                </c:pt>
                <c:pt idx="115">
                  <c:v>97.023080000000007</c:v>
                </c:pt>
                <c:pt idx="116">
                  <c:v>102.10084500000001</c:v>
                </c:pt>
                <c:pt idx="117">
                  <c:v>106.50717</c:v>
                </c:pt>
                <c:pt idx="118">
                  <c:v>108.35363</c:v>
                </c:pt>
                <c:pt idx="119">
                  <c:v>114.35462500000001</c:v>
                </c:pt>
                <c:pt idx="120">
                  <c:v>118.92881000000001</c:v>
                </c:pt>
                <c:pt idx="121">
                  <c:v>121.32081500000001</c:v>
                </c:pt>
                <c:pt idx="122">
                  <c:v>128.119145</c:v>
                </c:pt>
                <c:pt idx="123">
                  <c:v>132.903155</c:v>
                </c:pt>
                <c:pt idx="124">
                  <c:v>135.63088000000002</c:v>
                </c:pt>
                <c:pt idx="125">
                  <c:v>143.39440500000001</c:v>
                </c:pt>
                <c:pt idx="126">
                  <c:v>148.13645</c:v>
                </c:pt>
                <c:pt idx="127">
                  <c:v>149.22754</c:v>
                </c:pt>
                <c:pt idx="128">
                  <c:v>160.34826500000003</c:v>
                </c:pt>
                <c:pt idx="129">
                  <c:v>164.67066</c:v>
                </c:pt>
                <c:pt idx="130">
                  <c:v>166.47515500000003</c:v>
                </c:pt>
                <c:pt idx="131">
                  <c:v>178.22535500000001</c:v>
                </c:pt>
                <c:pt idx="132">
                  <c:v>182.33792500000001</c:v>
                </c:pt>
                <c:pt idx="133">
                  <c:v>187.07997000000003</c:v>
                </c:pt>
                <c:pt idx="134">
                  <c:v>197.15157000000002</c:v>
                </c:pt>
                <c:pt idx="135">
                  <c:v>201.39003500000004</c:v>
                </c:pt>
                <c:pt idx="136">
                  <c:v>208.691945</c:v>
                </c:pt>
                <c:pt idx="137">
                  <c:v>216.32957500000003</c:v>
                </c:pt>
                <c:pt idx="138">
                  <c:v>216.11975000000004</c:v>
                </c:pt>
                <c:pt idx="139">
                  <c:v>231.68876500000002</c:v>
                </c:pt>
                <c:pt idx="140">
                  <c:v>238.151375</c:v>
                </c:pt>
                <c:pt idx="141">
                  <c:v>241.13089000000005</c:v>
                </c:pt>
                <c:pt idx="142">
                  <c:v>256.02846500000004</c:v>
                </c:pt>
                <c:pt idx="143">
                  <c:v>262.40714500000001</c:v>
                </c:pt>
                <c:pt idx="144">
                  <c:v>268.74386000000004</c:v>
                </c:pt>
                <c:pt idx="145">
                  <c:v>282.29855500000002</c:v>
                </c:pt>
                <c:pt idx="146">
                  <c:v>289.39064000000002</c:v>
                </c:pt>
                <c:pt idx="147">
                  <c:v>298.37115000000006</c:v>
                </c:pt>
                <c:pt idx="148">
                  <c:v>311.79995000000002</c:v>
                </c:pt>
                <c:pt idx="149">
                  <c:v>317.67505000000006</c:v>
                </c:pt>
                <c:pt idx="150">
                  <c:v>331.52350000000007</c:v>
                </c:pt>
                <c:pt idx="151">
                  <c:v>344.95230000000004</c:v>
                </c:pt>
                <c:pt idx="152">
                  <c:v>349.56845000000004</c:v>
                </c:pt>
                <c:pt idx="153">
                  <c:v>368.03305</c:v>
                </c:pt>
                <c:pt idx="154">
                  <c:v>381.46185000000003</c:v>
                </c:pt>
                <c:pt idx="155">
                  <c:v>387.75660000000005</c:v>
                </c:pt>
                <c:pt idx="156">
                  <c:v>407.48015000000009</c:v>
                </c:pt>
                <c:pt idx="157">
                  <c:v>421.32859999999999</c:v>
                </c:pt>
                <c:pt idx="158">
                  <c:v>430.98054999999999</c:v>
                </c:pt>
                <c:pt idx="159">
                  <c:v>450.28445000000005</c:v>
                </c:pt>
                <c:pt idx="160">
                  <c:v>464.13290000000006</c:v>
                </c:pt>
                <c:pt idx="161">
                  <c:v>476.30275</c:v>
                </c:pt>
                <c:pt idx="162">
                  <c:v>493.92805000000004</c:v>
                </c:pt>
                <c:pt idx="163">
                  <c:v>505.2586</c:v>
                </c:pt>
                <c:pt idx="164">
                  <c:v>522.04460000000006</c:v>
                </c:pt>
                <c:pt idx="165">
                  <c:v>537.15200000000004</c:v>
                </c:pt>
                <c:pt idx="166">
                  <c:v>547.64325000000008</c:v>
                </c:pt>
                <c:pt idx="167">
                  <c:v>566.52750000000003</c:v>
                </c:pt>
                <c:pt idx="168">
                  <c:v>578.69735000000003</c:v>
                </c:pt>
                <c:pt idx="169">
                  <c:v>590.86720000000003</c:v>
                </c:pt>
                <c:pt idx="170">
                  <c:v>607.23355000000004</c:v>
                </c:pt>
                <c:pt idx="171">
                  <c:v>617.30515000000014</c:v>
                </c:pt>
                <c:pt idx="172">
                  <c:v>630.73395000000005</c:v>
                </c:pt>
                <c:pt idx="173">
                  <c:v>643.74310000000003</c:v>
                </c:pt>
                <c:pt idx="174">
                  <c:v>650.87715000000003</c:v>
                </c:pt>
                <c:pt idx="175">
                  <c:v>662.20770000000005</c:v>
                </c:pt>
                <c:pt idx="176">
                  <c:v>672.69895000000008</c:v>
                </c:pt>
                <c:pt idx="177">
                  <c:v>684.0295000000001</c:v>
                </c:pt>
                <c:pt idx="178">
                  <c:v>693.68145000000015</c:v>
                </c:pt>
                <c:pt idx="179">
                  <c:v>701.65480000000002</c:v>
                </c:pt>
                <c:pt idx="180">
                  <c:v>712.98535000000004</c:v>
                </c:pt>
                <c:pt idx="181">
                  <c:v>721.798</c:v>
                </c:pt>
                <c:pt idx="182">
                  <c:v>728.09275000000014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'pot050929 (303p)'!$I$1</c:f>
              <c:strCache>
                <c:ptCount val="1"/>
                <c:pt idx="0">
                  <c:v>hcalc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'pot050929 (303p)'!$B$2:$B$500</c:f>
              <c:numCache>
                <c:formatCode>General</c:formatCode>
                <c:ptCount val="499"/>
                <c:pt idx="0">
                  <c:v>0.59082550061299555</c:v>
                </c:pt>
                <c:pt idx="1">
                  <c:v>0.59072333469554572</c:v>
                </c:pt>
                <c:pt idx="2">
                  <c:v>0.59021250510829593</c:v>
                </c:pt>
                <c:pt idx="3">
                  <c:v>0.58980384143849629</c:v>
                </c:pt>
                <c:pt idx="4">
                  <c:v>0.58857785042909694</c:v>
                </c:pt>
                <c:pt idx="5">
                  <c:v>0.58827135267674713</c:v>
                </c:pt>
                <c:pt idx="6">
                  <c:v>0.58806702084184714</c:v>
                </c:pt>
                <c:pt idx="7">
                  <c:v>0.5871475275847976</c:v>
                </c:pt>
                <c:pt idx="8">
                  <c:v>0.58612586841029835</c:v>
                </c:pt>
                <c:pt idx="9">
                  <c:v>0.58592153657539858</c:v>
                </c:pt>
                <c:pt idx="10">
                  <c:v>0.58510420923579898</c:v>
                </c:pt>
                <c:pt idx="11">
                  <c:v>0.58398038414384956</c:v>
                </c:pt>
                <c:pt idx="12">
                  <c:v>0.58367388639149975</c:v>
                </c:pt>
                <c:pt idx="13">
                  <c:v>0.58224356354720075</c:v>
                </c:pt>
                <c:pt idx="14">
                  <c:v>0.58152840212505119</c:v>
                </c:pt>
                <c:pt idx="15">
                  <c:v>0.58122190437270138</c:v>
                </c:pt>
                <c:pt idx="16">
                  <c:v>0.57958724969350239</c:v>
                </c:pt>
                <c:pt idx="17">
                  <c:v>0.57917858602370242</c:v>
                </c:pt>
                <c:pt idx="18">
                  <c:v>0.57846342460155298</c:v>
                </c:pt>
                <c:pt idx="19">
                  <c:v>0.57682876992235399</c:v>
                </c:pt>
                <c:pt idx="20">
                  <c:v>0.57642010625255424</c:v>
                </c:pt>
                <c:pt idx="21">
                  <c:v>0.575194115243155</c:v>
                </c:pt>
                <c:pt idx="22">
                  <c:v>0.57407029015120548</c:v>
                </c:pt>
                <c:pt idx="23">
                  <c:v>0.57355946056395601</c:v>
                </c:pt>
                <c:pt idx="24">
                  <c:v>0.57182263996730687</c:v>
                </c:pt>
                <c:pt idx="25">
                  <c:v>0.57131181038005729</c:v>
                </c:pt>
                <c:pt idx="26">
                  <c:v>0.57090314671025733</c:v>
                </c:pt>
                <c:pt idx="27">
                  <c:v>0.56916632611360851</c:v>
                </c:pt>
                <c:pt idx="28">
                  <c:v>0.56875766244380888</c:v>
                </c:pt>
                <c:pt idx="29">
                  <c:v>0.56732733959950954</c:v>
                </c:pt>
                <c:pt idx="30">
                  <c:v>0.56640784634246011</c:v>
                </c:pt>
                <c:pt idx="31">
                  <c:v>0.56579485083776038</c:v>
                </c:pt>
                <c:pt idx="32">
                  <c:v>0.56405803024111156</c:v>
                </c:pt>
                <c:pt idx="33">
                  <c:v>0.56354720065386177</c:v>
                </c:pt>
                <c:pt idx="34">
                  <c:v>0.56293420514916237</c:v>
                </c:pt>
                <c:pt idx="35">
                  <c:v>0.56160604822231297</c:v>
                </c:pt>
                <c:pt idx="36">
                  <c:v>0.56109521863506351</c:v>
                </c:pt>
                <c:pt idx="37">
                  <c:v>0.55935839803841436</c:v>
                </c:pt>
                <c:pt idx="38">
                  <c:v>0.55884756845116479</c:v>
                </c:pt>
                <c:pt idx="39">
                  <c:v>0.55813240702901501</c:v>
                </c:pt>
                <c:pt idx="40">
                  <c:v>0.5563955864323662</c:v>
                </c:pt>
                <c:pt idx="41">
                  <c:v>0.55598692276256656</c:v>
                </c:pt>
                <c:pt idx="42">
                  <c:v>0.55465876583571738</c:v>
                </c:pt>
                <c:pt idx="43">
                  <c:v>0.55373927257866784</c:v>
                </c:pt>
                <c:pt idx="44">
                  <c:v>0.55312627707396822</c:v>
                </c:pt>
                <c:pt idx="45">
                  <c:v>0.55138945647731907</c:v>
                </c:pt>
                <c:pt idx="46">
                  <c:v>0.55098079280751944</c:v>
                </c:pt>
                <c:pt idx="47">
                  <c:v>0.55006129955047001</c:v>
                </c:pt>
                <c:pt idx="48">
                  <c:v>0.548630976706171</c:v>
                </c:pt>
                <c:pt idx="49">
                  <c:v>0.54801798120147127</c:v>
                </c:pt>
                <c:pt idx="50">
                  <c:v>0.54648549243972211</c:v>
                </c:pt>
                <c:pt idx="51">
                  <c:v>0.54577033101757266</c:v>
                </c:pt>
                <c:pt idx="52">
                  <c:v>0.54515733551287304</c:v>
                </c:pt>
                <c:pt idx="53">
                  <c:v>0.5434205149162239</c:v>
                </c:pt>
                <c:pt idx="54">
                  <c:v>0.54290968532897432</c:v>
                </c:pt>
                <c:pt idx="55">
                  <c:v>0.54137719656722527</c:v>
                </c:pt>
                <c:pt idx="56">
                  <c:v>0.54045770331017573</c:v>
                </c:pt>
                <c:pt idx="57">
                  <c:v>0.53984470780547611</c:v>
                </c:pt>
                <c:pt idx="58">
                  <c:v>0.5381078872088273</c:v>
                </c:pt>
                <c:pt idx="59">
                  <c:v>0.53759705762157739</c:v>
                </c:pt>
                <c:pt idx="60">
                  <c:v>0.53657539844707813</c:v>
                </c:pt>
                <c:pt idx="61">
                  <c:v>0.5351450756027788</c:v>
                </c:pt>
                <c:pt idx="62">
                  <c:v>0.53483857785042932</c:v>
                </c:pt>
                <c:pt idx="63">
                  <c:v>0.53320392317123</c:v>
                </c:pt>
                <c:pt idx="64">
                  <c:v>0.53259092766653038</c:v>
                </c:pt>
                <c:pt idx="65">
                  <c:v>0.53187576624438082</c:v>
                </c:pt>
                <c:pt idx="66">
                  <c:v>0.53013894564773201</c:v>
                </c:pt>
                <c:pt idx="67">
                  <c:v>0.52962811606048221</c:v>
                </c:pt>
                <c:pt idx="68">
                  <c:v>0.52809562729873305</c:v>
                </c:pt>
                <c:pt idx="69">
                  <c:v>0.52727829995913378</c:v>
                </c:pt>
                <c:pt idx="70">
                  <c:v>0.52666530445443405</c:v>
                </c:pt>
                <c:pt idx="71">
                  <c:v>0.52482631794033507</c:v>
                </c:pt>
                <c:pt idx="72">
                  <c:v>0.52441765427053544</c:v>
                </c:pt>
                <c:pt idx="73">
                  <c:v>0.52339599509603607</c:v>
                </c:pt>
                <c:pt idx="74">
                  <c:v>0.52186350633428691</c:v>
                </c:pt>
                <c:pt idx="75">
                  <c:v>0.52135267674703711</c:v>
                </c:pt>
                <c:pt idx="76">
                  <c:v>0.51971802206783813</c:v>
                </c:pt>
                <c:pt idx="77">
                  <c:v>0.51890069472823885</c:v>
                </c:pt>
                <c:pt idx="78">
                  <c:v>0.51818553330608907</c:v>
                </c:pt>
                <c:pt idx="79">
                  <c:v>0.51634654679199032</c:v>
                </c:pt>
                <c:pt idx="80">
                  <c:v>0.51583571720474053</c:v>
                </c:pt>
                <c:pt idx="81">
                  <c:v>0.5149162239476911</c:v>
                </c:pt>
                <c:pt idx="82">
                  <c:v>0.51317940335104228</c:v>
                </c:pt>
                <c:pt idx="83">
                  <c:v>0.51256640784634255</c:v>
                </c:pt>
                <c:pt idx="84">
                  <c:v>0.51174908050674295</c:v>
                </c:pt>
                <c:pt idx="85">
                  <c:v>0.50991009399264398</c:v>
                </c:pt>
                <c:pt idx="86">
                  <c:v>0.5093992644053944</c:v>
                </c:pt>
                <c:pt idx="87">
                  <c:v>0.50837760523089515</c:v>
                </c:pt>
                <c:pt idx="88">
                  <c:v>0.50674295055169616</c:v>
                </c:pt>
                <c:pt idx="89">
                  <c:v>0.50612995504699643</c:v>
                </c:pt>
                <c:pt idx="90">
                  <c:v>0.50480179812014703</c:v>
                </c:pt>
                <c:pt idx="91">
                  <c:v>0.50357580711074801</c:v>
                </c:pt>
                <c:pt idx="92">
                  <c:v>0.50316714344094804</c:v>
                </c:pt>
                <c:pt idx="93">
                  <c:v>0.50163465467919921</c:v>
                </c:pt>
                <c:pt idx="94">
                  <c:v>0.50071516142214967</c:v>
                </c:pt>
                <c:pt idx="95">
                  <c:v>0.49989783408255006</c:v>
                </c:pt>
                <c:pt idx="96">
                  <c:v>0.49816101348590125</c:v>
                </c:pt>
                <c:pt idx="97">
                  <c:v>0.49744585206375147</c:v>
                </c:pt>
                <c:pt idx="98">
                  <c:v>0.49662852472415209</c:v>
                </c:pt>
                <c:pt idx="99">
                  <c:v>0.49478953821005317</c:v>
                </c:pt>
                <c:pt idx="100">
                  <c:v>0.49427870862280332</c:v>
                </c:pt>
                <c:pt idx="101">
                  <c:v>0.49335921536575417</c:v>
                </c:pt>
                <c:pt idx="102">
                  <c:v>0.49162239476910502</c:v>
                </c:pt>
                <c:pt idx="103">
                  <c:v>0.49100939926440534</c:v>
                </c:pt>
                <c:pt idx="104">
                  <c:v>0.49008990600735586</c:v>
                </c:pt>
                <c:pt idx="105">
                  <c:v>0.48845525132815693</c:v>
                </c:pt>
                <c:pt idx="106">
                  <c:v>0.48784225582345725</c:v>
                </c:pt>
                <c:pt idx="107">
                  <c:v>0.48661626481405795</c:v>
                </c:pt>
                <c:pt idx="108">
                  <c:v>0.48528810788720878</c:v>
                </c:pt>
                <c:pt idx="109">
                  <c:v>0.48457294646505927</c:v>
                </c:pt>
                <c:pt idx="110">
                  <c:v>0.48293829178586029</c:v>
                </c:pt>
                <c:pt idx="111">
                  <c:v>0.4820187985288108</c:v>
                </c:pt>
                <c:pt idx="112">
                  <c:v>0.4813036371066613</c:v>
                </c:pt>
                <c:pt idx="113">
                  <c:v>0.47956681651001221</c:v>
                </c:pt>
                <c:pt idx="114">
                  <c:v>0.4788516550878627</c:v>
                </c:pt>
                <c:pt idx="115">
                  <c:v>0.47793216183081322</c:v>
                </c:pt>
                <c:pt idx="116">
                  <c:v>0.47609317531671452</c:v>
                </c:pt>
                <c:pt idx="117">
                  <c:v>0.47548017981201485</c:v>
                </c:pt>
                <c:pt idx="118">
                  <c:v>0.47456068655496536</c:v>
                </c:pt>
                <c:pt idx="119">
                  <c:v>0.47282386595831627</c:v>
                </c:pt>
                <c:pt idx="120">
                  <c:v>0.47221087045361659</c:v>
                </c:pt>
                <c:pt idx="121">
                  <c:v>0.47129137719656711</c:v>
                </c:pt>
                <c:pt idx="122">
                  <c:v>0.46955455659991829</c:v>
                </c:pt>
                <c:pt idx="123">
                  <c:v>0.46894156109521862</c:v>
                </c:pt>
                <c:pt idx="124">
                  <c:v>0.46791990192071931</c:v>
                </c:pt>
                <c:pt idx="125">
                  <c:v>0.46618308132407021</c:v>
                </c:pt>
                <c:pt idx="126">
                  <c:v>0.4656722517368207</c:v>
                </c:pt>
                <c:pt idx="127">
                  <c:v>0.46444626072742135</c:v>
                </c:pt>
                <c:pt idx="128">
                  <c:v>0.46301593788312234</c:v>
                </c:pt>
                <c:pt idx="129">
                  <c:v>0.46240294237842272</c:v>
                </c:pt>
                <c:pt idx="130">
                  <c:v>0.46076828769922373</c:v>
                </c:pt>
                <c:pt idx="131">
                  <c:v>0.45984879444217425</c:v>
                </c:pt>
                <c:pt idx="132">
                  <c:v>0.45913363302002447</c:v>
                </c:pt>
                <c:pt idx="133">
                  <c:v>0.45729464650592577</c:v>
                </c:pt>
                <c:pt idx="134">
                  <c:v>0.45678381691867598</c:v>
                </c:pt>
                <c:pt idx="135">
                  <c:v>0.45586432366162649</c:v>
                </c:pt>
                <c:pt idx="136">
                  <c:v>0.4542296689824275</c:v>
                </c:pt>
                <c:pt idx="137">
                  <c:v>0.45361667347772783</c:v>
                </c:pt>
                <c:pt idx="138">
                  <c:v>0.45228851655087871</c:v>
                </c:pt>
                <c:pt idx="139">
                  <c:v>0.45116469145892923</c:v>
                </c:pt>
                <c:pt idx="140">
                  <c:v>0.45044953003677973</c:v>
                </c:pt>
                <c:pt idx="141">
                  <c:v>0.44871270944013086</c:v>
                </c:pt>
                <c:pt idx="142">
                  <c:v>0.44809971393543124</c:v>
                </c:pt>
                <c:pt idx="143">
                  <c:v>0.44718022067838176</c:v>
                </c:pt>
                <c:pt idx="144">
                  <c:v>0.44554556599918277</c:v>
                </c:pt>
                <c:pt idx="145">
                  <c:v>0.44493257049448309</c:v>
                </c:pt>
                <c:pt idx="146">
                  <c:v>0.44401307723743361</c:v>
                </c:pt>
                <c:pt idx="147">
                  <c:v>0.44237842255823462</c:v>
                </c:pt>
                <c:pt idx="148">
                  <c:v>0.441765427053535</c:v>
                </c:pt>
                <c:pt idx="149">
                  <c:v>0.44074376787903563</c:v>
                </c:pt>
                <c:pt idx="150">
                  <c:v>0.43921127911728652</c:v>
                </c:pt>
                <c:pt idx="151">
                  <c:v>0.43859828361258685</c:v>
                </c:pt>
                <c:pt idx="152">
                  <c:v>0.43716796076828784</c:v>
                </c:pt>
                <c:pt idx="153">
                  <c:v>0.43604413567633837</c:v>
                </c:pt>
                <c:pt idx="154">
                  <c:v>0.43532897425418887</c:v>
                </c:pt>
                <c:pt idx="155">
                  <c:v>0.43369431957498988</c:v>
                </c:pt>
                <c:pt idx="156">
                  <c:v>0.4329791581528401</c:v>
                </c:pt>
                <c:pt idx="157">
                  <c:v>0.43216183081324078</c:v>
                </c:pt>
                <c:pt idx="158">
                  <c:v>0.43042501021659163</c:v>
                </c:pt>
                <c:pt idx="159">
                  <c:v>0.42991418062934211</c:v>
                </c:pt>
                <c:pt idx="160">
                  <c:v>0.42899468737229263</c:v>
                </c:pt>
                <c:pt idx="161">
                  <c:v>0.42736003269309364</c:v>
                </c:pt>
                <c:pt idx="162">
                  <c:v>0.42674703718839402</c:v>
                </c:pt>
                <c:pt idx="163">
                  <c:v>0.42562321209644455</c:v>
                </c:pt>
                <c:pt idx="164">
                  <c:v>0.42429505516959537</c:v>
                </c:pt>
                <c:pt idx="165">
                  <c:v>0.42368205966489575</c:v>
                </c:pt>
                <c:pt idx="166">
                  <c:v>0.42204740498569676</c:v>
                </c:pt>
                <c:pt idx="167">
                  <c:v>0.42143440948099709</c:v>
                </c:pt>
                <c:pt idx="168">
                  <c:v>0.42082141397629741</c:v>
                </c:pt>
                <c:pt idx="169">
                  <c:v>0.41918675929709842</c:v>
                </c:pt>
                <c:pt idx="170">
                  <c:v>0.4185737637923988</c:v>
                </c:pt>
                <c:pt idx="171">
                  <c:v>0.41755210461789949</c:v>
                </c:pt>
                <c:pt idx="172">
                  <c:v>0.41622394769105031</c:v>
                </c:pt>
                <c:pt idx="173">
                  <c:v>0.41561095218635064</c:v>
                </c:pt>
                <c:pt idx="174">
                  <c:v>0.41407846342460153</c:v>
                </c:pt>
                <c:pt idx="175">
                  <c:v>0.41336330200245203</c:v>
                </c:pt>
                <c:pt idx="176">
                  <c:v>0.41264814058030252</c:v>
                </c:pt>
                <c:pt idx="177">
                  <c:v>0.41101348590110354</c:v>
                </c:pt>
                <c:pt idx="178">
                  <c:v>0.41040049039640386</c:v>
                </c:pt>
                <c:pt idx="179">
                  <c:v>0.40958316305680426</c:v>
                </c:pt>
                <c:pt idx="180">
                  <c:v>0.40805067429505509</c:v>
                </c:pt>
                <c:pt idx="181">
                  <c:v>0.40753984470780558</c:v>
                </c:pt>
                <c:pt idx="182">
                  <c:v>0.40662035145075609</c:v>
                </c:pt>
              </c:numCache>
            </c:numRef>
          </c:xVal>
          <c:yVal>
            <c:numRef>
              <c:f>'pot050929 (303p)'!$I$2:$I$500</c:f>
              <c:numCache>
                <c:formatCode>0.00</c:formatCode>
                <c:ptCount val="499"/>
                <c:pt idx="0">
                  <c:v>5.3232412287788975</c:v>
                </c:pt>
                <c:pt idx="1">
                  <c:v>5.3450867914980336</c:v>
                </c:pt>
                <c:pt idx="2">
                  <c:v>5.454772822700761</c:v>
                </c:pt>
                <c:pt idx="3">
                  <c:v>5.5430753080318027</c:v>
                </c:pt>
                <c:pt idx="4">
                  <c:v>5.8109788131823734</c:v>
                </c:pt>
                <c:pt idx="5">
                  <c:v>5.878666199010695</c:v>
                </c:pt>
                <c:pt idx="6">
                  <c:v>5.9239511140958712</c:v>
                </c:pt>
                <c:pt idx="7">
                  <c:v>6.129332731356044</c:v>
                </c:pt>
                <c:pt idx="8">
                  <c:v>6.3606498952067341</c:v>
                </c:pt>
                <c:pt idx="9">
                  <c:v>6.4073127030605974</c:v>
                </c:pt>
                <c:pt idx="10">
                  <c:v>6.595314150203194</c:v>
                </c:pt>
                <c:pt idx="11">
                  <c:v>6.8573967423335489</c:v>
                </c:pt>
                <c:pt idx="12">
                  <c:v>6.9296047422112679</c:v>
                </c:pt>
                <c:pt idx="13">
                  <c:v>7.2708015433227047</c:v>
                </c:pt>
                <c:pt idx="14">
                  <c:v>7.444055900917192</c:v>
                </c:pt>
                <c:pt idx="15">
                  <c:v>7.5188593074335586</c:v>
                </c:pt>
                <c:pt idx="16">
                  <c:v>7.9235071356733897</c:v>
                </c:pt>
                <c:pt idx="17">
                  <c:v>8.0261936741144382</c:v>
                </c:pt>
                <c:pt idx="18">
                  <c:v>8.2073920261391322</c:v>
                </c:pt>
                <c:pt idx="19">
                  <c:v>8.6288592240171056</c:v>
                </c:pt>
                <c:pt idx="20">
                  <c:v>8.7358452310563734</c:v>
                </c:pt>
                <c:pt idx="21">
                  <c:v>9.0607840576594754</c:v>
                </c:pt>
                <c:pt idx="22">
                  <c:v>9.3639988983886724</c:v>
                </c:pt>
                <c:pt idx="23">
                  <c:v>9.5035533791751732</c:v>
                </c:pt>
                <c:pt idx="24">
                  <c:v>9.9863323639456212</c:v>
                </c:pt>
                <c:pt idx="25">
                  <c:v>10.130817056595333</c:v>
                </c:pt>
                <c:pt idx="26">
                  <c:v>10.247236634515502</c:v>
                </c:pt>
                <c:pt idx="27">
                  <c:v>10.75043918580559</c:v>
                </c:pt>
                <c:pt idx="28">
                  <c:v>10.870860269536024</c:v>
                </c:pt>
                <c:pt idx="29">
                  <c:v>11.298566348095846</c:v>
                </c:pt>
                <c:pt idx="30">
                  <c:v>11.578751667966571</c:v>
                </c:pt>
                <c:pt idx="31">
                  <c:v>11.767870103190035</c:v>
                </c:pt>
                <c:pt idx="32">
                  <c:v>12.314087464145814</c:v>
                </c:pt>
                <c:pt idx="33">
                  <c:v>12.477728023936834</c:v>
                </c:pt>
                <c:pt idx="34">
                  <c:v>12.675931466260408</c:v>
                </c:pt>
                <c:pt idx="35">
                  <c:v>13.112377126383763</c:v>
                </c:pt>
                <c:pt idx="36">
                  <c:v>13.282844848483364</c:v>
                </c:pt>
                <c:pt idx="37">
                  <c:v>13.873579760836947</c:v>
                </c:pt>
                <c:pt idx="38">
                  <c:v>14.050679035192843</c:v>
                </c:pt>
                <c:pt idx="39">
                  <c:v>14.301243045415504</c:v>
                </c:pt>
                <c:pt idx="40">
                  <c:v>14.92282886396606</c:v>
                </c:pt>
                <c:pt idx="41">
                  <c:v>15.071841933100586</c:v>
                </c:pt>
                <c:pt idx="42">
                  <c:v>15.563607909920393</c:v>
                </c:pt>
                <c:pt idx="43">
                  <c:v>15.910912239650315</c:v>
                </c:pt>
                <c:pt idx="44">
                  <c:v>16.145640647605433</c:v>
                </c:pt>
                <c:pt idx="45">
                  <c:v>16.824976034184147</c:v>
                </c:pt>
                <c:pt idx="46">
                  <c:v>16.987961101678593</c:v>
                </c:pt>
                <c:pt idx="47">
                  <c:v>17.359173583033225</c:v>
                </c:pt>
                <c:pt idx="48">
                  <c:v>17.949299346949374</c:v>
                </c:pt>
                <c:pt idx="49">
                  <c:v>18.207065311792576</c:v>
                </c:pt>
                <c:pt idx="50">
                  <c:v>18.864646015331346</c:v>
                </c:pt>
                <c:pt idx="51">
                  <c:v>19.178124902831769</c:v>
                </c:pt>
                <c:pt idx="52">
                  <c:v>19.450257430616148</c:v>
                </c:pt>
                <c:pt idx="53">
                  <c:v>20.239026250886127</c:v>
                </c:pt>
                <c:pt idx="54">
                  <c:v>20.476139980914922</c:v>
                </c:pt>
                <c:pt idx="55">
                  <c:v>21.2019624229888</c:v>
                </c:pt>
                <c:pt idx="56">
                  <c:v>21.648182731145425</c:v>
                </c:pt>
                <c:pt idx="57">
                  <c:v>21.950266278970958</c:v>
                </c:pt>
                <c:pt idx="58">
                  <c:v>22.826817286340884</c:v>
                </c:pt>
                <c:pt idx="59">
                  <c:v>23.090600670155254</c:v>
                </c:pt>
                <c:pt idx="60">
                  <c:v>23.626581724863172</c:v>
                </c:pt>
                <c:pt idx="61">
                  <c:v>24.396371352177084</c:v>
                </c:pt>
                <c:pt idx="62">
                  <c:v>24.564356228547695</c:v>
                </c:pt>
                <c:pt idx="63">
                  <c:v>25.478966526198747</c:v>
                </c:pt>
                <c:pt idx="64">
                  <c:v>25.830276688036065</c:v>
                </c:pt>
                <c:pt idx="65">
                  <c:v>26.246060067670442</c:v>
                </c:pt>
                <c:pt idx="66">
                  <c:v>27.283233927464607</c:v>
                </c:pt>
                <c:pt idx="67">
                  <c:v>27.595909811066122</c:v>
                </c:pt>
                <c:pt idx="68">
                  <c:v>28.555583077447409</c:v>
                </c:pt>
                <c:pt idx="69">
                  <c:v>29.081098598759127</c:v>
                </c:pt>
                <c:pt idx="70">
                  <c:v>29.481687672587213</c:v>
                </c:pt>
                <c:pt idx="71">
                  <c:v>30.717848044162565</c:v>
                </c:pt>
                <c:pt idx="72">
                  <c:v>30.999780313371048</c:v>
                </c:pt>
                <c:pt idx="73">
                  <c:v>31.716537318648079</c:v>
                </c:pt>
                <c:pt idx="74">
                  <c:v>32.824701521616589</c:v>
                </c:pt>
                <c:pt idx="75">
                  <c:v>33.203207329624092</c:v>
                </c:pt>
                <c:pt idx="76">
                  <c:v>34.446376606589183</c:v>
                </c:pt>
                <c:pt idx="77">
                  <c:v>35.086854305318411</c:v>
                </c:pt>
                <c:pt idx="78">
                  <c:v>35.657991163492625</c:v>
                </c:pt>
                <c:pt idx="79">
                  <c:v>37.174431084781645</c:v>
                </c:pt>
                <c:pt idx="80">
                  <c:v>37.608332694491764</c:v>
                </c:pt>
                <c:pt idx="81">
                  <c:v>38.40378807804791</c:v>
                </c:pt>
                <c:pt idx="82">
                  <c:v>39.958929245733998</c:v>
                </c:pt>
                <c:pt idx="83">
                  <c:v>40.524897836683522</c:v>
                </c:pt>
                <c:pt idx="84">
                  <c:v>41.293947338621365</c:v>
                </c:pt>
                <c:pt idx="85">
                  <c:v>43.087097715531854</c:v>
                </c:pt>
                <c:pt idx="86">
                  <c:v>43.601249253469177</c:v>
                </c:pt>
                <c:pt idx="87">
                  <c:v>44.65140413566678</c:v>
                </c:pt>
                <c:pt idx="88">
                  <c:v>46.394772451968493</c:v>
                </c:pt>
                <c:pt idx="89">
                  <c:v>47.06942662043366</c:v>
                </c:pt>
                <c:pt idx="90">
                  <c:v>48.572132813718781</c:v>
                </c:pt>
                <c:pt idx="91">
                  <c:v>50.011112936797872</c:v>
                </c:pt>
                <c:pt idx="92">
                  <c:v>50.502280135055116</c:v>
                </c:pt>
                <c:pt idx="93">
                  <c:v>52.397622213076829</c:v>
                </c:pt>
                <c:pt idx="94">
                  <c:v>53.57694669335433</c:v>
                </c:pt>
                <c:pt idx="95">
                  <c:v>54.652957286427409</c:v>
                </c:pt>
                <c:pt idx="96">
                  <c:v>57.030355903396412</c:v>
                </c:pt>
                <c:pt idx="97">
                  <c:v>58.04686954011413</c:v>
                </c:pt>
                <c:pt idx="98">
                  <c:v>59.236693667784493</c:v>
                </c:pt>
                <c:pt idx="99">
                  <c:v>62.02870951742625</c:v>
                </c:pt>
                <c:pt idx="100">
                  <c:v>62.83380012008729</c:v>
                </c:pt>
                <c:pt idx="101">
                  <c:v>64.316857058121968</c:v>
                </c:pt>
                <c:pt idx="102">
                  <c:v>67.242644121779449</c:v>
                </c:pt>
                <c:pt idx="103">
                  <c:v>68.316009478264277</c:v>
                </c:pt>
                <c:pt idx="104">
                  <c:v>69.967839045359142</c:v>
                </c:pt>
                <c:pt idx="105">
                  <c:v>73.034110068674636</c:v>
                </c:pt>
                <c:pt idx="106">
                  <c:v>74.228791899038697</c:v>
                </c:pt>
                <c:pt idx="107">
                  <c:v>76.695362821992603</c:v>
                </c:pt>
                <c:pt idx="108">
                  <c:v>79.489240653217166</c:v>
                </c:pt>
                <c:pt idx="109">
                  <c:v>81.048689284948523</c:v>
                </c:pt>
                <c:pt idx="110">
                  <c:v>84.766003003448532</c:v>
                </c:pt>
                <c:pt idx="111">
                  <c:v>86.95512083909216</c:v>
                </c:pt>
                <c:pt idx="112">
                  <c:v>88.709044809590523</c:v>
                </c:pt>
                <c:pt idx="113">
                  <c:v>93.165015994522946</c:v>
                </c:pt>
                <c:pt idx="114">
                  <c:v>95.084614359975603</c:v>
                </c:pt>
                <c:pt idx="115">
                  <c:v>97.629056262351696</c:v>
                </c:pt>
                <c:pt idx="116">
                  <c:v>102.98934944206485</c:v>
                </c:pt>
                <c:pt idx="117">
                  <c:v>104.8606005342217</c:v>
                </c:pt>
                <c:pt idx="118">
                  <c:v>107.75065169753998</c:v>
                </c:pt>
                <c:pt idx="119">
                  <c:v>113.4951236929428</c:v>
                </c:pt>
                <c:pt idx="120">
                  <c:v>115.61595952012522</c:v>
                </c:pt>
                <c:pt idx="121">
                  <c:v>118.89283952339429</c:v>
                </c:pt>
                <c:pt idx="122">
                  <c:v>125.41008427854831</c:v>
                </c:pt>
                <c:pt idx="123">
                  <c:v>127.81719566045467</c:v>
                </c:pt>
                <c:pt idx="124">
                  <c:v>131.95865764008431</c:v>
                </c:pt>
                <c:pt idx="125">
                  <c:v>139.38753400956921</c:v>
                </c:pt>
                <c:pt idx="126">
                  <c:v>141.66947174998768</c:v>
                </c:pt>
                <c:pt idx="127">
                  <c:v>147.33370466460838</c:v>
                </c:pt>
                <c:pt idx="128">
                  <c:v>154.28929790138227</c:v>
                </c:pt>
                <c:pt idx="129">
                  <c:v>157.3890438815597</c:v>
                </c:pt>
                <c:pt idx="130">
                  <c:v>166.01737282518752</c:v>
                </c:pt>
                <c:pt idx="131">
                  <c:v>171.10992143300336</c:v>
                </c:pt>
                <c:pt idx="132">
                  <c:v>175.19357693844267</c:v>
                </c:pt>
                <c:pt idx="133">
                  <c:v>186.20306523213276</c:v>
                </c:pt>
                <c:pt idx="134">
                  <c:v>189.39454786463466</c:v>
                </c:pt>
                <c:pt idx="135">
                  <c:v>195.28890217268599</c:v>
                </c:pt>
                <c:pt idx="136">
                  <c:v>206.25289020606942</c:v>
                </c:pt>
                <c:pt idx="137">
                  <c:v>210.52761113192992</c:v>
                </c:pt>
                <c:pt idx="138">
                  <c:v>220.10081555602119</c:v>
                </c:pt>
                <c:pt idx="139">
                  <c:v>228.5385792946563</c:v>
                </c:pt>
                <c:pt idx="140">
                  <c:v>234.07103798499884</c:v>
                </c:pt>
                <c:pt idx="141">
                  <c:v>248.0403068914984</c:v>
                </c:pt>
                <c:pt idx="142">
                  <c:v>253.15222962132339</c:v>
                </c:pt>
                <c:pt idx="143">
                  <c:v>260.99861775335285</c:v>
                </c:pt>
                <c:pt idx="144">
                  <c:v>275.47769066382716</c:v>
                </c:pt>
                <c:pt idx="145">
                  <c:v>281.08220832867482</c:v>
                </c:pt>
                <c:pt idx="146">
                  <c:v>289.66742627564872</c:v>
                </c:pt>
                <c:pt idx="147">
                  <c:v>305.45630241048275</c:v>
                </c:pt>
                <c:pt idx="148">
                  <c:v>311.54968102474504</c:v>
                </c:pt>
                <c:pt idx="149">
                  <c:v>321.91266444226676</c:v>
                </c:pt>
                <c:pt idx="150">
                  <c:v>337.93809391275408</c:v>
                </c:pt>
                <c:pt idx="151">
                  <c:v>344.50795446120355</c:v>
                </c:pt>
                <c:pt idx="152">
                  <c:v>360.18709935591505</c:v>
                </c:pt>
                <c:pt idx="153">
                  <c:v>372.84451631639877</c:v>
                </c:pt>
                <c:pt idx="154">
                  <c:v>381.05156551125856</c:v>
                </c:pt>
                <c:pt idx="155">
                  <c:v>400.24698374735635</c:v>
                </c:pt>
                <c:pt idx="156">
                  <c:v>408.83255176594321</c:v>
                </c:pt>
                <c:pt idx="157">
                  <c:v>418.7817792944852</c:v>
                </c:pt>
                <c:pt idx="158">
                  <c:v>440.39975957383012</c:v>
                </c:pt>
                <c:pt idx="159">
                  <c:v>446.87874996183473</c:v>
                </c:pt>
                <c:pt idx="160">
                  <c:v>458.67641378417102</c:v>
                </c:pt>
                <c:pt idx="161">
                  <c:v>480.07147516196437</c:v>
                </c:pt>
                <c:pt idx="162">
                  <c:v>488.23077911448945</c:v>
                </c:pt>
                <c:pt idx="163">
                  <c:v>503.37807242398048</c:v>
                </c:pt>
                <c:pt idx="164">
                  <c:v>521.58765853956083</c:v>
                </c:pt>
                <c:pt idx="165">
                  <c:v>530.10243442028514</c:v>
                </c:pt>
                <c:pt idx="166">
                  <c:v>553.14133151034275</c:v>
                </c:pt>
                <c:pt idx="167">
                  <c:v>561.90343912031767</c:v>
                </c:pt>
                <c:pt idx="168">
                  <c:v>570.73116698250215</c:v>
                </c:pt>
                <c:pt idx="169">
                  <c:v>594.58692886135759</c:v>
                </c:pt>
                <c:pt idx="170">
                  <c:v>603.64897778817976</c:v>
                </c:pt>
                <c:pt idx="171">
                  <c:v>618.89045349445951</c:v>
                </c:pt>
                <c:pt idx="172">
                  <c:v>638.95802003559311</c:v>
                </c:pt>
                <c:pt idx="173">
                  <c:v>648.31509418689257</c:v>
                </c:pt>
                <c:pt idx="174">
                  <c:v>671.96575516172015</c:v>
                </c:pt>
                <c:pt idx="175">
                  <c:v>683.12700290717839</c:v>
                </c:pt>
                <c:pt idx="176">
                  <c:v>694.36617373696026</c:v>
                </c:pt>
                <c:pt idx="177">
                  <c:v>720.3441002474674</c:v>
                </c:pt>
                <c:pt idx="178">
                  <c:v>730.18788414473966</c:v>
                </c:pt>
                <c:pt idx="179">
                  <c:v>743.39838076626347</c:v>
                </c:pt>
                <c:pt idx="180">
                  <c:v>768.42811037071988</c:v>
                </c:pt>
                <c:pt idx="181">
                  <c:v>776.84589128267635</c:v>
                </c:pt>
                <c:pt idx="182">
                  <c:v>792.09078781055268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789504"/>
        <c:axId val="144791424"/>
      </c:scatterChart>
      <c:valAx>
        <c:axId val="144789504"/>
        <c:scaling>
          <c:orientation val="minMax"/>
          <c:min val="0.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Water content (kg/kg soil)</a:t>
                </a:r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44791424"/>
        <c:crosses val="autoZero"/>
        <c:crossBetween val="midCat"/>
      </c:valAx>
      <c:valAx>
        <c:axId val="144791424"/>
        <c:scaling>
          <c:orientation val="minMax"/>
          <c:max val="1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Water scuction (hPa)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44789504"/>
        <c:crosses val="autoZero"/>
        <c:crossBetween val="midCat"/>
        <c:majorUnit val="200"/>
      </c:valAx>
    </c:plotArea>
    <c:legend>
      <c:legendPos val="r"/>
      <c:layout>
        <c:manualLayout>
          <c:xMode val="edge"/>
          <c:yMode val="edge"/>
          <c:x val="0.70199404319743053"/>
          <c:y val="0.22904407638700339"/>
          <c:w val="0.2515883688696216"/>
          <c:h val="0.1662796633179473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6</xdr:row>
      <xdr:rowOff>66675</xdr:rowOff>
    </xdr:from>
    <xdr:to>
      <xdr:col>7</xdr:col>
      <xdr:colOff>171450</xdr:colOff>
      <xdr:row>20</xdr:row>
      <xdr:rowOff>47625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438151</xdr:colOff>
      <xdr:row>6</xdr:row>
      <xdr:rowOff>0</xdr:rowOff>
    </xdr:from>
    <xdr:to>
      <xdr:col>10</xdr:col>
      <xdr:colOff>476250</xdr:colOff>
      <xdr:row>19</xdr:row>
      <xdr:rowOff>9525</xdr:rowOff>
    </xdr:to>
    <xdr:sp macro="" textlink="">
      <xdr:nvSpPr>
        <xdr:cNvPr id="3" name="ZoneTexte 2"/>
        <xdr:cNvSpPr txBox="1"/>
      </xdr:nvSpPr>
      <xdr:spPr>
        <a:xfrm>
          <a:off x="4362451" y="1143000"/>
          <a:ext cx="1743074" cy="2505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aseline="0"/>
            <a:t>Echantillon 8 de Versailles :</a:t>
          </a: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17/07/2012</a:t>
          </a:r>
          <a:r>
            <a:rPr lang="fr-FR"/>
            <a:t> </a:t>
          </a:r>
        </a:p>
        <a:p>
          <a:endParaRPr lang="fr-FR" sz="1100"/>
        </a:p>
      </xdr:txBody>
    </xdr:sp>
    <xdr:clientData/>
  </xdr:twoCellAnchor>
  <xdr:twoCellAnchor>
    <xdr:from>
      <xdr:col>4</xdr:col>
      <xdr:colOff>685799</xdr:colOff>
      <xdr:row>22</xdr:row>
      <xdr:rowOff>19050</xdr:rowOff>
    </xdr:from>
    <xdr:to>
      <xdr:col>9</xdr:col>
      <xdr:colOff>523874</xdr:colOff>
      <xdr:row>36</xdr:row>
      <xdr:rowOff>88050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38100</xdr:rowOff>
    </xdr:from>
    <xdr:to>
      <xdr:col>7</xdr:col>
      <xdr:colOff>95250</xdr:colOff>
      <xdr:row>20</xdr:row>
      <xdr:rowOff>114300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438150</xdr:colOff>
      <xdr:row>6</xdr:row>
      <xdr:rowOff>0</xdr:rowOff>
    </xdr:from>
    <xdr:to>
      <xdr:col>11</xdr:col>
      <xdr:colOff>209550</xdr:colOff>
      <xdr:row>19</xdr:row>
      <xdr:rowOff>9525</xdr:rowOff>
    </xdr:to>
    <xdr:sp macro="" textlink="">
      <xdr:nvSpPr>
        <xdr:cNvPr id="3" name="ZoneTexte 2"/>
        <xdr:cNvSpPr txBox="1"/>
      </xdr:nvSpPr>
      <xdr:spPr>
        <a:xfrm>
          <a:off x="4362450" y="1143000"/>
          <a:ext cx="1990725" cy="2505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aseline="0"/>
            <a:t>Echantillon 278 de Martinique:</a:t>
          </a: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Andosol, Plateau Perdrix</a:t>
          </a: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30-40 cm Remanié</a:t>
          </a:r>
          <a:endParaRPr lang="fr-FR"/>
        </a:p>
        <a:p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7</xdr:col>
      <xdr:colOff>238125</xdr:colOff>
      <xdr:row>20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438150</xdr:colOff>
      <xdr:row>6</xdr:row>
      <xdr:rowOff>0</xdr:rowOff>
    </xdr:from>
    <xdr:to>
      <xdr:col>11</xdr:col>
      <xdr:colOff>209550</xdr:colOff>
      <xdr:row>19</xdr:row>
      <xdr:rowOff>9525</xdr:rowOff>
    </xdr:to>
    <xdr:sp macro="" textlink="">
      <xdr:nvSpPr>
        <xdr:cNvPr id="3" name="ZoneTexte 2"/>
        <xdr:cNvSpPr txBox="1"/>
      </xdr:nvSpPr>
      <xdr:spPr>
        <a:xfrm>
          <a:off x="4362450" y="1143000"/>
          <a:ext cx="1990725" cy="2505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courbe potentiel Rivière Lézarde parcelle B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0-6 cm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 : bis303p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remanié</a:t>
          </a:r>
          <a:endParaRPr lang="fr-FR">
            <a:effectLst/>
          </a:endParaRP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0"/>
  <sheetViews>
    <sheetView workbookViewId="0">
      <selection activeCell="M2" sqref="M2"/>
    </sheetView>
  </sheetViews>
  <sheetFormatPr baseColWidth="10" defaultColWidth="11.42578125" defaultRowHeight="15" x14ac:dyDescent="0.25"/>
  <cols>
    <col min="1" max="1" width="11.140625" style="1" customWidth="1"/>
    <col min="2" max="2" width="11.42578125" style="58"/>
    <col min="3" max="3" width="11.42578125" style="16" customWidth="1"/>
    <col min="4" max="4" width="11.42578125" style="15" hidden="1" customWidth="1"/>
    <col min="5" max="6" width="11.42578125" style="1"/>
    <col min="7" max="7" width="13" style="1" bestFit="1" customWidth="1"/>
    <col min="8" max="8" width="9" style="1" customWidth="1"/>
    <col min="9" max="10" width="8.28515625" style="1" customWidth="1"/>
    <col min="11" max="11" width="7.7109375" style="78" customWidth="1"/>
    <col min="13" max="14" width="11.42578125" style="10" customWidth="1"/>
    <col min="15" max="15" width="13.140625" style="1" customWidth="1"/>
    <col min="16" max="16" width="11.42578125" style="1"/>
    <col min="17" max="17" width="13" style="1" bestFit="1" customWidth="1"/>
    <col min="18" max="16384" width="11.42578125" style="1"/>
  </cols>
  <sheetData>
    <row r="1" spans="1:21" x14ac:dyDescent="0.25">
      <c r="A1" s="1">
        <v>1</v>
      </c>
      <c r="B1" s="2" t="s">
        <v>0</v>
      </c>
      <c r="C1" s="3" t="s">
        <v>49</v>
      </c>
      <c r="D1" s="4" t="s">
        <v>1</v>
      </c>
      <c r="E1" s="5" t="s">
        <v>2</v>
      </c>
      <c r="F1" s="6" t="s">
        <v>3</v>
      </c>
      <c r="G1" s="5" t="s">
        <v>4</v>
      </c>
      <c r="H1" s="7" t="s">
        <v>5</v>
      </c>
      <c r="I1" s="8" t="s">
        <v>63</v>
      </c>
      <c r="J1" s="8" t="s">
        <v>39</v>
      </c>
      <c r="K1" s="77" t="s">
        <v>51</v>
      </c>
      <c r="L1" t="s">
        <v>52</v>
      </c>
      <c r="M1"/>
      <c r="N1" s="10" t="s">
        <v>53</v>
      </c>
      <c r="O1" s="11" t="s">
        <v>54</v>
      </c>
      <c r="P1" s="12"/>
      <c r="Q1" s="12"/>
      <c r="R1" s="13"/>
    </row>
    <row r="2" spans="1:21" x14ac:dyDescent="0.25">
      <c r="A2" s="1">
        <v>2</v>
      </c>
      <c r="B2">
        <v>0.34916860904746683</v>
      </c>
      <c r="C2" s="14">
        <v>4.6011387818484764</v>
      </c>
      <c r="D2" s="15">
        <v>2</v>
      </c>
      <c r="E2" s="1">
        <f t="shared" ref="E2:E65" si="0">IF(B2&gt;0,1/2*(B2-P$4*F2+O$28)+1/2*POWER((B2-P$4*F2+O$28)^2-4*P$28*(B2-P$4*F2),0.5),"")</f>
        <v>0.19449516700512243</v>
      </c>
      <c r="F2" s="1">
        <f t="shared" ref="F2:F65" si="1">IF(B2="","",LN(1+EXP($R$10*(B2-$R$11)))/$R$10)</f>
        <v>5.1472870146813759E-2</v>
      </c>
      <c r="G2" s="1">
        <f t="shared" ref="G2:G65" si="2">IF(B2="","",P$4*O$21*10/(R$12+F2)-P$4*O$21*10/(R$12+O$19-R$11)+(1-P$4)*P$14)</f>
        <v>4.6810995929699857</v>
      </c>
      <c r="H2" s="16">
        <f t="shared" ref="H2:H65" si="3">IF(B2&gt;0, IF(P$4=1,O$21*10/(E2)-O$21*10/(R$11-P$19),O$21*10/(E2)-O$21*10/(O$19-P$19)),"")</f>
        <v>6.8304630984243886E-3</v>
      </c>
      <c r="I2" s="17">
        <f t="shared" ref="I2:I65" si="4">IF(B2&gt;0,(P$21*10/(B2-E2-P$4*F2)-P$21*10/(P$19))+G2,"")</f>
        <v>4.6879300560540287</v>
      </c>
      <c r="J2" s="17">
        <f>IF(B2&gt;0,C2,"")</f>
        <v>4.6011387818484764</v>
      </c>
      <c r="K2" s="78">
        <f t="shared" ref="K2:K65" si="5">IF(OR(B2="",C2=0,C2=""),"",(I2-C2)*(I2-C2))</f>
        <v>7.5327252782233728E-3</v>
      </c>
      <c r="L2">
        <f>B2-E2-P$4*F2</f>
        <v>0.10320057189553064</v>
      </c>
      <c r="M2">
        <f>IF(L2&gt;81,"",L2)</f>
        <v>0.10320057189553064</v>
      </c>
      <c r="N2" s="15">
        <v>0</v>
      </c>
      <c r="O2" s="19" t="s">
        <v>7</v>
      </c>
      <c r="P2" s="20">
        <v>130</v>
      </c>
      <c r="Q2" s="21" t="s">
        <v>8</v>
      </c>
      <c r="S2" s="22"/>
      <c r="T2" s="23"/>
      <c r="U2" s="23"/>
    </row>
    <row r="3" spans="1:21" x14ac:dyDescent="0.25">
      <c r="A3" s="1">
        <v>3</v>
      </c>
      <c r="B3">
        <v>0.34916860904746683</v>
      </c>
      <c r="C3" s="14">
        <v>4.6011387818484764</v>
      </c>
      <c r="D3" s="15">
        <v>3</v>
      </c>
      <c r="E3" s="1">
        <f t="shared" si="0"/>
        <v>0.19449516700512243</v>
      </c>
      <c r="F3" s="1">
        <f t="shared" si="1"/>
        <v>5.1472870146813759E-2</v>
      </c>
      <c r="G3" s="1">
        <f t="shared" si="2"/>
        <v>4.6810995929699857</v>
      </c>
      <c r="H3" s="16">
        <f t="shared" si="3"/>
        <v>6.8304630984243886E-3</v>
      </c>
      <c r="I3" s="17">
        <f t="shared" si="4"/>
        <v>4.6879300560540287</v>
      </c>
      <c r="J3" s="17">
        <f t="shared" ref="J3:J66" si="6">IF(B3&gt;0,C3,"")</f>
        <v>4.6011387818484764</v>
      </c>
      <c r="K3" s="78">
        <f t="shared" si="5"/>
        <v>7.5327252782233728E-3</v>
      </c>
      <c r="L3">
        <f t="shared" ref="L3:L66" si="7">B3-E3-P$4*F3</f>
        <v>0.10320057189553064</v>
      </c>
      <c r="M3">
        <f t="shared" ref="M3" si="8">IF(L3&gt;81,"",L3)</f>
        <v>0.10320057189553064</v>
      </c>
      <c r="N3" s="15">
        <f t="shared" ref="N3" si="9">IF(L3&gt;81,N2+1,N2)</f>
        <v>0</v>
      </c>
      <c r="O3" s="19" t="s">
        <v>9</v>
      </c>
      <c r="P3" s="20">
        <v>530</v>
      </c>
      <c r="Q3" s="21" t="s">
        <v>8</v>
      </c>
      <c r="S3" s="22"/>
      <c r="T3" s="23"/>
      <c r="U3" s="23"/>
    </row>
    <row r="4" spans="1:21" x14ac:dyDescent="0.25">
      <c r="A4" s="1">
        <v>4</v>
      </c>
      <c r="B4">
        <v>0.3482331480600877</v>
      </c>
      <c r="C4" s="14">
        <v>6.9017081727727145</v>
      </c>
      <c r="D4" s="15">
        <v>4</v>
      </c>
      <c r="E4" s="1">
        <f t="shared" si="0"/>
        <v>0.19449439658451309</v>
      </c>
      <c r="F4" s="1">
        <f t="shared" si="1"/>
        <v>5.0538183483065262E-2</v>
      </c>
      <c r="G4" s="1">
        <f t="shared" si="2"/>
        <v>6.512102245363792</v>
      </c>
      <c r="H4" s="16">
        <f t="shared" si="3"/>
        <v>7.7796675989816322E-3</v>
      </c>
      <c r="I4" s="17">
        <f t="shared" si="4"/>
        <v>6.5198819129615799</v>
      </c>
      <c r="J4" s="17">
        <f t="shared" si="6"/>
        <v>6.9017081727727145</v>
      </c>
      <c r="K4" s="78">
        <f t="shared" si="5"/>
        <v>0.14579129268136007</v>
      </c>
      <c r="L4">
        <f t="shared" si="7"/>
        <v>0.10320056799250935</v>
      </c>
      <c r="M4">
        <f t="shared" ref="M4:M67" si="10">IF(L4&gt;81,"",L4)</f>
        <v>0.10320056799250935</v>
      </c>
      <c r="N4" s="15">
        <f t="shared" ref="N4:N67" si="11">IF(L4&gt;81,N3+1,N3)</f>
        <v>0</v>
      </c>
      <c r="O4" s="73" t="s">
        <v>11</v>
      </c>
      <c r="P4" s="74">
        <v>1</v>
      </c>
      <c r="Q4" s="59"/>
      <c r="R4" s="24"/>
      <c r="T4" s="15"/>
    </row>
    <row r="5" spans="1:21" x14ac:dyDescent="0.25">
      <c r="A5" s="1">
        <v>5</v>
      </c>
      <c r="B5">
        <v>0.34737564215499034</v>
      </c>
      <c r="C5" s="14">
        <v>8.0519928682349473</v>
      </c>
      <c r="D5" s="15">
        <v>5</v>
      </c>
      <c r="E5" s="1">
        <f t="shared" si="0"/>
        <v>0.19449359671393979</v>
      </c>
      <c r="F5" s="1">
        <f t="shared" si="1"/>
        <v>4.9681481500791068E-2</v>
      </c>
      <c r="G5" s="1">
        <f t="shared" si="2"/>
        <v>8.2099964407032076</v>
      </c>
      <c r="H5" s="16">
        <f t="shared" si="3"/>
        <v>8.7651641819661563E-3</v>
      </c>
      <c r="I5" s="17">
        <f t="shared" si="4"/>
        <v>8.2187616048838663</v>
      </c>
      <c r="J5" s="17">
        <f t="shared" si="6"/>
        <v>8.0519928682349473</v>
      </c>
      <c r="K5" s="78">
        <f t="shared" si="5"/>
        <v>2.7811811523476501E-2</v>
      </c>
      <c r="L5">
        <f t="shared" si="7"/>
        <v>0.10320056394025948</v>
      </c>
      <c r="M5">
        <f t="shared" si="10"/>
        <v>0.10320056394025948</v>
      </c>
      <c r="N5" s="15">
        <f t="shared" si="11"/>
        <v>0</v>
      </c>
      <c r="Q5" s="61"/>
      <c r="S5" s="15"/>
      <c r="T5" s="15"/>
    </row>
    <row r="6" spans="1:21" x14ac:dyDescent="0.25">
      <c r="A6" s="1">
        <v>6</v>
      </c>
      <c r="B6">
        <v>0.34682995657901927</v>
      </c>
      <c r="C6" s="14">
        <v>8.6271352159658363</v>
      </c>
      <c r="D6" s="15">
        <v>6</v>
      </c>
      <c r="E6" s="1">
        <f t="shared" si="0"/>
        <v>0.1944930357565387</v>
      </c>
      <c r="F6" s="1">
        <f t="shared" si="1"/>
        <v>4.9136359724125021E-2</v>
      </c>
      <c r="G6" s="1">
        <f t="shared" si="2"/>
        <v>9.3003102151937469</v>
      </c>
      <c r="H6" s="16">
        <f t="shared" si="3"/>
        <v>9.4563078349665375E-3</v>
      </c>
      <c r="I6" s="17">
        <f t="shared" si="4"/>
        <v>9.3097665230320104</v>
      </c>
      <c r="J6" s="17">
        <f t="shared" si="6"/>
        <v>8.6271352159658363</v>
      </c>
      <c r="K6" s="78">
        <f t="shared" si="5"/>
        <v>0.46598550138687317</v>
      </c>
      <c r="L6">
        <f t="shared" si="7"/>
        <v>0.10320056109835554</v>
      </c>
      <c r="M6">
        <f t="shared" si="10"/>
        <v>0.10320056109835554</v>
      </c>
      <c r="N6" s="15">
        <f t="shared" si="11"/>
        <v>0</v>
      </c>
      <c r="S6" s="15"/>
      <c r="T6" s="15"/>
    </row>
    <row r="7" spans="1:21" x14ac:dyDescent="0.25">
      <c r="A7" s="1">
        <v>7</v>
      </c>
      <c r="B7">
        <v>0.34605040575620322</v>
      </c>
      <c r="C7" s="14">
        <v>10.352562259159185</v>
      </c>
      <c r="D7" s="15">
        <v>7</v>
      </c>
      <c r="E7" s="1">
        <f t="shared" si="0"/>
        <v>0.19449215685426335</v>
      </c>
      <c r="F7" s="1">
        <f t="shared" si="1"/>
        <v>4.8357692256282683E-2</v>
      </c>
      <c r="G7" s="1">
        <f t="shared" si="2"/>
        <v>10.871345314644714</v>
      </c>
      <c r="H7" s="16">
        <f t="shared" si="3"/>
        <v>1.0539192604937853E-2</v>
      </c>
      <c r="I7" s="17">
        <f t="shared" si="4"/>
        <v>10.881884507245559</v>
      </c>
      <c r="J7" s="17">
        <f t="shared" si="6"/>
        <v>10.352562259159185</v>
      </c>
      <c r="K7" s="78">
        <f t="shared" si="5"/>
        <v>0.28018204231921212</v>
      </c>
      <c r="L7">
        <f t="shared" si="7"/>
        <v>0.10320055664565718</v>
      </c>
      <c r="M7">
        <f t="shared" si="10"/>
        <v>0.10320055664565718</v>
      </c>
      <c r="N7" s="15">
        <f t="shared" si="11"/>
        <v>0</v>
      </c>
      <c r="O7" s="25" t="s">
        <v>10</v>
      </c>
      <c r="P7" s="26" t="s">
        <v>50</v>
      </c>
      <c r="Q7" s="27" t="s">
        <v>12</v>
      </c>
      <c r="R7" s="28"/>
      <c r="S7" s="15"/>
      <c r="T7" s="15"/>
    </row>
    <row r="8" spans="1:21" x14ac:dyDescent="0.25">
      <c r="A8" s="1">
        <v>8</v>
      </c>
      <c r="B8">
        <v>0.34542676509795062</v>
      </c>
      <c r="C8" s="14">
        <v>11.502846954621191</v>
      </c>
      <c r="D8" s="15">
        <v>8</v>
      </c>
      <c r="E8" s="1">
        <f t="shared" si="0"/>
        <v>0.19449138185173076</v>
      </c>
      <c r="F8" s="1">
        <f t="shared" si="1"/>
        <v>4.7734830526916829E-2</v>
      </c>
      <c r="G8" s="1">
        <f t="shared" si="2"/>
        <v>12.139693612798851</v>
      </c>
      <c r="H8" s="16">
        <f t="shared" si="3"/>
        <v>1.1494071889529778E-2</v>
      </c>
      <c r="I8" s="17">
        <f t="shared" si="4"/>
        <v>12.151187684680167</v>
      </c>
      <c r="J8" s="17">
        <f t="shared" si="6"/>
        <v>11.502846954621191</v>
      </c>
      <c r="K8" s="78">
        <f t="shared" si="5"/>
        <v>0.42034570225340606</v>
      </c>
      <c r="L8">
        <f t="shared" si="7"/>
        <v>0.10320055271930303</v>
      </c>
      <c r="M8">
        <f t="shared" si="10"/>
        <v>0.10320055271930303</v>
      </c>
      <c r="N8" s="15">
        <f t="shared" si="11"/>
        <v>0</v>
      </c>
      <c r="O8" s="29">
        <f ca="1">SUM(INDIRECT("K"&amp;O26):INDIRECT("K"&amp;P26))</f>
        <v>122.24612687550196</v>
      </c>
      <c r="P8" s="76">
        <f ca="1">POWER(SUM(INDIRECT("L"&amp;O26):INDIRECT("L"&amp;P26))/(P26-INDIRECT("M"&amp;26)),0.5)</f>
        <v>0.32011338452314775</v>
      </c>
      <c r="Q8" s="30">
        <f>IF(OR(P2=0,P4=1),1,P2)</f>
        <v>1</v>
      </c>
      <c r="R8" s="31">
        <f>P3</f>
        <v>530</v>
      </c>
      <c r="S8" s="15"/>
      <c r="T8" s="15"/>
    </row>
    <row r="9" spans="1:21" x14ac:dyDescent="0.25">
      <c r="A9" s="1">
        <v>9</v>
      </c>
      <c r="B9">
        <v>0.34480312443969779</v>
      </c>
      <c r="C9" s="14">
        <v>12.653131650083424</v>
      </c>
      <c r="D9" s="15">
        <v>9</v>
      </c>
      <c r="E9" s="1">
        <f t="shared" si="0"/>
        <v>0.19449053668520644</v>
      </c>
      <c r="F9" s="1">
        <f t="shared" si="1"/>
        <v>4.7112039317045946E-2</v>
      </c>
      <c r="G9" s="1">
        <f t="shared" si="2"/>
        <v>13.418405224705566</v>
      </c>
      <c r="H9" s="16">
        <f t="shared" si="3"/>
        <v>1.2535408782014201E-2</v>
      </c>
      <c r="I9" s="17">
        <f t="shared" si="4"/>
        <v>13.430940633485079</v>
      </c>
      <c r="J9" s="17">
        <f t="shared" si="6"/>
        <v>12.653131650083424</v>
      </c>
      <c r="K9" s="78">
        <f t="shared" si="5"/>
        <v>0.60498681466031679</v>
      </c>
      <c r="L9">
        <f t="shared" si="7"/>
        <v>0.10320054843744542</v>
      </c>
      <c r="M9">
        <f t="shared" si="10"/>
        <v>0.10320054843744542</v>
      </c>
      <c r="N9" s="15">
        <f t="shared" si="11"/>
        <v>0</v>
      </c>
      <c r="O9" s="33" t="s">
        <v>55</v>
      </c>
      <c r="P9" s="33" t="s">
        <v>13</v>
      </c>
      <c r="Q9" s="32"/>
      <c r="R9" s="32"/>
      <c r="S9" s="15"/>
      <c r="T9" s="15"/>
    </row>
    <row r="10" spans="1:21" x14ac:dyDescent="0.25">
      <c r="A10" s="1">
        <v>10</v>
      </c>
      <c r="B10">
        <v>0.34410152869916349</v>
      </c>
      <c r="C10" s="14">
        <v>14.378558693276545</v>
      </c>
      <c r="D10" s="15">
        <v>10</v>
      </c>
      <c r="E10" s="1">
        <f t="shared" si="0"/>
        <v>0.19448949408558641</v>
      </c>
      <c r="F10" s="1">
        <f t="shared" si="1"/>
        <v>4.6411491458293097E-2</v>
      </c>
      <c r="G10" s="1">
        <f t="shared" si="2"/>
        <v>14.869485468353787</v>
      </c>
      <c r="H10" s="16">
        <f t="shared" si="3"/>
        <v>1.3820017146429109E-2</v>
      </c>
      <c r="I10" s="17">
        <f t="shared" si="4"/>
        <v>14.883305485496066</v>
      </c>
      <c r="J10" s="17">
        <f t="shared" si="6"/>
        <v>14.378558693276545</v>
      </c>
      <c r="K10" s="78">
        <f t="shared" si="5"/>
        <v>0.25476932425589632</v>
      </c>
      <c r="L10">
        <f t="shared" si="7"/>
        <v>0.10320054315528399</v>
      </c>
      <c r="M10">
        <f t="shared" si="10"/>
        <v>0.10320054315528399</v>
      </c>
      <c r="N10" s="15">
        <f t="shared" si="11"/>
        <v>0</v>
      </c>
      <c r="O10" s="63" t="s">
        <v>22</v>
      </c>
      <c r="P10" s="65">
        <v>0.35161625191535972</v>
      </c>
      <c r="Q10" s="62" t="s">
        <v>15</v>
      </c>
      <c r="R10" s="69">
        <v>139.15179730633534</v>
      </c>
      <c r="S10" s="15"/>
      <c r="T10" s="15"/>
    </row>
    <row r="11" spans="1:21" x14ac:dyDescent="0.25">
      <c r="A11" s="1">
        <v>11</v>
      </c>
      <c r="B11">
        <v>0.34339993295862936</v>
      </c>
      <c r="C11" s="14">
        <v>14.953701041007662</v>
      </c>
      <c r="D11" s="15">
        <v>11</v>
      </c>
      <c r="E11" s="1">
        <f t="shared" si="0"/>
        <v>0.19448834474060173</v>
      </c>
      <c r="F11" s="1">
        <f t="shared" si="1"/>
        <v>4.5711050885778072E-2</v>
      </c>
      <c r="G11" s="1">
        <f t="shared" si="2"/>
        <v>16.333989754947709</v>
      </c>
      <c r="H11" s="16">
        <f t="shared" si="3"/>
        <v>1.5236164623104287E-2</v>
      </c>
      <c r="I11" s="17">
        <f t="shared" si="4"/>
        <v>16.349225919558251</v>
      </c>
      <c r="J11" s="17">
        <f t="shared" si="6"/>
        <v>14.953701041007662</v>
      </c>
      <c r="K11" s="78">
        <f t="shared" si="5"/>
        <v>1.9474896866536353</v>
      </c>
      <c r="L11">
        <f t="shared" si="7"/>
        <v>0.10320053733224957</v>
      </c>
      <c r="M11">
        <f t="shared" si="10"/>
        <v>0.10320053733224957</v>
      </c>
      <c r="N11" s="15">
        <f t="shared" si="11"/>
        <v>0</v>
      </c>
      <c r="O11" s="62" t="s">
        <v>14</v>
      </c>
      <c r="P11" s="66">
        <v>0.10607027572159476</v>
      </c>
      <c r="Q11" s="62" t="s">
        <v>17</v>
      </c>
      <c r="R11" s="70">
        <v>0.29770131110331233</v>
      </c>
      <c r="S11" s="34"/>
      <c r="T11" s="15"/>
    </row>
    <row r="12" spans="1:21" x14ac:dyDescent="0.25">
      <c r="A12" s="1">
        <v>12</v>
      </c>
      <c r="B12">
        <v>0.34277629230037654</v>
      </c>
      <c r="C12" s="14">
        <v>17.2542704319319</v>
      </c>
      <c r="D12" s="15">
        <v>12</v>
      </c>
      <c r="E12" s="1">
        <f t="shared" si="0"/>
        <v>0.19448722469254953</v>
      </c>
      <c r="F12" s="1">
        <f t="shared" si="1"/>
        <v>4.5088535950247706E-2</v>
      </c>
      <c r="G12" s="1">
        <f t="shared" si="2"/>
        <v>17.64717335632173</v>
      </c>
      <c r="H12" s="16">
        <f t="shared" si="3"/>
        <v>1.661623044509497E-2</v>
      </c>
      <c r="I12" s="17">
        <f t="shared" si="4"/>
        <v>17.663789586759378</v>
      </c>
      <c r="J12" s="17">
        <f t="shared" si="6"/>
        <v>17.2542704319319</v>
      </c>
      <c r="K12" s="78">
        <f t="shared" si="5"/>
        <v>0.16770593817061219</v>
      </c>
      <c r="L12">
        <f t="shared" si="7"/>
        <v>0.10320053165757931</v>
      </c>
      <c r="M12">
        <f t="shared" si="10"/>
        <v>0.10320053165757931</v>
      </c>
      <c r="N12" s="15">
        <f t="shared" si="11"/>
        <v>0</v>
      </c>
      <c r="O12" s="62" t="s">
        <v>16</v>
      </c>
      <c r="P12" s="66">
        <v>0.18748791197574172</v>
      </c>
      <c r="Q12" s="62" t="s">
        <v>19</v>
      </c>
      <c r="R12" s="70">
        <v>0.1032406584351783</v>
      </c>
      <c r="S12" s="35"/>
      <c r="T12" s="15"/>
    </row>
    <row r="13" spans="1:21" x14ac:dyDescent="0.25">
      <c r="A13" s="1">
        <v>13</v>
      </c>
      <c r="B13">
        <v>0.34207469655984224</v>
      </c>
      <c r="C13" s="14">
        <v>18.404555127393905</v>
      </c>
      <c r="D13" s="15">
        <v>13</v>
      </c>
      <c r="E13" s="1">
        <f t="shared" si="0"/>
        <v>0.19448584305769995</v>
      </c>
      <c r="F13" s="1">
        <f t="shared" si="1"/>
        <v>4.4388328844639502E-2</v>
      </c>
      <c r="G13" s="1">
        <f t="shared" si="2"/>
        <v>19.137481379908877</v>
      </c>
      <c r="H13" s="16">
        <f t="shared" si="3"/>
        <v>1.8318632013716751E-2</v>
      </c>
      <c r="I13" s="17">
        <f t="shared" si="4"/>
        <v>19.155800011918927</v>
      </c>
      <c r="J13" s="17">
        <f t="shared" si="6"/>
        <v>18.404555127393905</v>
      </c>
      <c r="K13" s="78">
        <f t="shared" si="5"/>
        <v>0.56436887652501355</v>
      </c>
      <c r="L13">
        <f t="shared" si="7"/>
        <v>0.10320052465750279</v>
      </c>
      <c r="M13">
        <f t="shared" si="10"/>
        <v>0.10320052465750279</v>
      </c>
      <c r="N13" s="15">
        <f t="shared" si="11"/>
        <v>0</v>
      </c>
      <c r="O13" s="63" t="s">
        <v>18</v>
      </c>
      <c r="P13" s="67">
        <v>259.01389583534086</v>
      </c>
      <c r="Q13" s="60"/>
      <c r="R13" s="60"/>
      <c r="T13" s="15"/>
    </row>
    <row r="14" spans="1:21" ht="15.75" thickBot="1" x14ac:dyDescent="0.3">
      <c r="A14" s="1">
        <v>14</v>
      </c>
      <c r="B14">
        <v>0.34137310081930788</v>
      </c>
      <c r="C14" s="14">
        <v>20.129982170587255</v>
      </c>
      <c r="D14" s="15">
        <v>14</v>
      </c>
      <c r="E14" s="1">
        <f t="shared" si="0"/>
        <v>0.19448432004168786</v>
      </c>
      <c r="F14" s="1">
        <f t="shared" si="1"/>
        <v>4.3688263836617953E-2</v>
      </c>
      <c r="G14" s="1">
        <f t="shared" si="2"/>
        <v>20.641687119228607</v>
      </c>
      <c r="H14" s="16">
        <f t="shared" si="3"/>
        <v>2.0195266474985374E-2</v>
      </c>
      <c r="I14" s="17">
        <f t="shared" si="4"/>
        <v>20.66188238569697</v>
      </c>
      <c r="J14" s="17">
        <f t="shared" si="6"/>
        <v>20.129982170587255</v>
      </c>
      <c r="K14" s="78">
        <f t="shared" si="5"/>
        <v>0.28291783883376131</v>
      </c>
      <c r="L14">
        <f t="shared" si="7"/>
        <v>0.10320051694100207</v>
      </c>
      <c r="M14">
        <f t="shared" si="10"/>
        <v>0.10320051694100207</v>
      </c>
      <c r="N14" s="15">
        <f t="shared" si="11"/>
        <v>0</v>
      </c>
      <c r="O14" s="64" t="s">
        <v>20</v>
      </c>
      <c r="P14" s="68">
        <v>101.36459056169096</v>
      </c>
      <c r="Q14" s="71" t="s">
        <v>21</v>
      </c>
      <c r="R14" s="72">
        <f>P32</f>
        <v>0.11466476922472699</v>
      </c>
      <c r="T14" s="15"/>
    </row>
    <row r="15" spans="1:21" ht="15.75" thickTop="1" x14ac:dyDescent="0.25">
      <c r="A15" s="1">
        <v>15</v>
      </c>
      <c r="B15">
        <v>0.34067150507877358</v>
      </c>
      <c r="C15" s="14">
        <v>21.855409213780376</v>
      </c>
      <c r="D15" s="15">
        <v>15</v>
      </c>
      <c r="E15" s="1">
        <f t="shared" si="0"/>
        <v>0.19448264121203906</v>
      </c>
      <c r="F15" s="1">
        <f t="shared" si="1"/>
        <v>4.2988355431816026E-2</v>
      </c>
      <c r="G15" s="1">
        <f t="shared" si="2"/>
        <v>22.159954176532267</v>
      </c>
      <c r="H15" s="16">
        <f t="shared" si="3"/>
        <v>2.2263925909470572E-2</v>
      </c>
      <c r="I15" s="17">
        <f t="shared" si="4"/>
        <v>22.182218102447735</v>
      </c>
      <c r="J15" s="17">
        <f t="shared" si="6"/>
        <v>21.855409213780376</v>
      </c>
      <c r="K15" s="78">
        <f t="shared" si="5"/>
        <v>0.10680404971199368</v>
      </c>
      <c r="L15">
        <f t="shared" si="7"/>
        <v>0.10320050843491849</v>
      </c>
      <c r="M15">
        <f t="shared" si="10"/>
        <v>0.10320050843491849</v>
      </c>
      <c r="N15" s="15">
        <f t="shared" si="11"/>
        <v>0</v>
      </c>
      <c r="S15" s="15"/>
      <c r="T15" s="15"/>
    </row>
    <row r="16" spans="1:21" x14ac:dyDescent="0.25">
      <c r="A16" s="1">
        <v>16</v>
      </c>
      <c r="B16">
        <v>0.33996990933823923</v>
      </c>
      <c r="C16" s="14">
        <v>23.580836256973498</v>
      </c>
      <c r="D16" s="15">
        <v>16</v>
      </c>
      <c r="E16" s="1">
        <f t="shared" si="0"/>
        <v>0.19448079067048735</v>
      </c>
      <c r="F16" s="1">
        <f t="shared" si="1"/>
        <v>4.2288619609093726E-2</v>
      </c>
      <c r="G16" s="1">
        <f t="shared" si="2"/>
        <v>23.692445366359323</v>
      </c>
      <c r="H16" s="16">
        <f t="shared" si="3"/>
        <v>2.4544210698593361E-2</v>
      </c>
      <c r="I16" s="17">
        <f t="shared" si="4"/>
        <v>23.716989577045467</v>
      </c>
      <c r="J16" s="17">
        <f t="shared" si="6"/>
        <v>23.580836256973498</v>
      </c>
      <c r="K16" s="78">
        <f t="shared" si="5"/>
        <v>1.8537726566620068E-2</v>
      </c>
      <c r="L16">
        <f t="shared" si="7"/>
        <v>0.10320049905865816</v>
      </c>
      <c r="M16">
        <f t="shared" si="10"/>
        <v>0.10320049905865816</v>
      </c>
      <c r="N16" s="15">
        <f t="shared" si="11"/>
        <v>0</v>
      </c>
    </row>
    <row r="17" spans="1:20" x14ac:dyDescent="0.25">
      <c r="A17" s="1">
        <v>17</v>
      </c>
      <c r="B17">
        <v>0.33934626867998663</v>
      </c>
      <c r="C17" s="14">
        <v>24.731120952435731</v>
      </c>
      <c r="D17" s="15">
        <v>17</v>
      </c>
      <c r="E17" s="1">
        <f t="shared" si="0"/>
        <v>0.19447898747407827</v>
      </c>
      <c r="F17" s="1">
        <f t="shared" si="1"/>
        <v>4.1666791283793893E-2</v>
      </c>
      <c r="G17" s="1">
        <f t="shared" si="2"/>
        <v>25.066731667404724</v>
      </c>
      <c r="H17" s="16">
        <f t="shared" si="3"/>
        <v>2.6766197332335651E-2</v>
      </c>
      <c r="I17" s="17">
        <f t="shared" si="4"/>
        <v>25.093497864727738</v>
      </c>
      <c r="J17" s="17">
        <f t="shared" si="6"/>
        <v>24.731120952435731</v>
      </c>
      <c r="K17" s="78">
        <f t="shared" si="5"/>
        <v>0.13131702656228866</v>
      </c>
      <c r="L17">
        <f t="shared" si="7"/>
        <v>0.10320048992211447</v>
      </c>
      <c r="M17">
        <f t="shared" si="10"/>
        <v>0.10320048992211447</v>
      </c>
      <c r="N17" s="15">
        <f t="shared" si="11"/>
        <v>0</v>
      </c>
      <c r="O17" s="36" t="s">
        <v>56</v>
      </c>
      <c r="P17" s="37"/>
      <c r="Q17" s="24"/>
      <c r="R17" s="24"/>
    </row>
    <row r="18" spans="1:20" x14ac:dyDescent="0.25">
      <c r="A18" s="1">
        <v>18</v>
      </c>
      <c r="B18">
        <v>0.33872262802173386</v>
      </c>
      <c r="C18" s="14">
        <v>27.031690343359969</v>
      </c>
      <c r="D18" s="15">
        <v>18</v>
      </c>
      <c r="E18" s="1">
        <f t="shared" si="0"/>
        <v>0.19447702132291106</v>
      </c>
      <c r="F18" s="1">
        <f t="shared" si="1"/>
        <v>4.1045126739112196E-2</v>
      </c>
      <c r="G18" s="1">
        <f t="shared" si="2"/>
        <v>26.452496842747166</v>
      </c>
      <c r="H18" s="16">
        <f t="shared" si="3"/>
        <v>2.9189031731675641E-2</v>
      </c>
      <c r="I18" s="17">
        <f t="shared" si="4"/>
        <v>26.481685874474749</v>
      </c>
      <c r="J18" s="17">
        <f t="shared" si="6"/>
        <v>27.031690343359969</v>
      </c>
      <c r="K18" s="78">
        <f t="shared" si="5"/>
        <v>0.30250491579371286</v>
      </c>
      <c r="L18">
        <f t="shared" si="7"/>
        <v>0.1032004799597106</v>
      </c>
      <c r="M18">
        <f t="shared" si="10"/>
        <v>0.1032004799597106</v>
      </c>
      <c r="N18" s="15">
        <f t="shared" si="11"/>
        <v>0</v>
      </c>
      <c r="O18" s="38" t="s">
        <v>42</v>
      </c>
      <c r="P18" s="38" t="s">
        <v>41</v>
      </c>
      <c r="Q18" s="75" t="s">
        <v>43</v>
      </c>
      <c r="R18" s="75" t="s">
        <v>47</v>
      </c>
      <c r="S18" s="15"/>
      <c r="T18" s="15"/>
    </row>
    <row r="19" spans="1:20" x14ac:dyDescent="0.25">
      <c r="A19" s="1">
        <v>19</v>
      </c>
      <c r="B19">
        <v>0.33794307719891797</v>
      </c>
      <c r="C19" s="14">
        <v>28.181975038821975</v>
      </c>
      <c r="D19" s="15">
        <v>19</v>
      </c>
      <c r="E19" s="1">
        <f t="shared" si="0"/>
        <v>0.1944743119988645</v>
      </c>
      <c r="F19" s="1">
        <f t="shared" si="1"/>
        <v>4.0268298968698803E-2</v>
      </c>
      <c r="G19" s="1">
        <f t="shared" si="2"/>
        <v>28.201014372346322</v>
      </c>
      <c r="H19" s="16">
        <f t="shared" si="3"/>
        <v>3.2527738044507259E-2</v>
      </c>
      <c r="I19" s="17">
        <f t="shared" si="4"/>
        <v>28.233542110382473</v>
      </c>
      <c r="J19" s="17">
        <f t="shared" si="6"/>
        <v>28.181975038821975</v>
      </c>
      <c r="K19" s="78">
        <f t="shared" si="5"/>
        <v>2.6591628693255561E-3</v>
      </c>
      <c r="L19">
        <f t="shared" si="7"/>
        <v>0.10320046623135468</v>
      </c>
      <c r="M19">
        <f t="shared" si="10"/>
        <v>0.10320046623135468</v>
      </c>
      <c r="N19" s="15">
        <f t="shared" si="11"/>
        <v>0</v>
      </c>
      <c r="O19" s="39">
        <f>P10</f>
        <v>0.35161625191535972</v>
      </c>
      <c r="P19" s="39">
        <f>R30</f>
        <v>0.10320059998162888</v>
      </c>
      <c r="Q19" s="39">
        <f>IF(P4=1,R11,"No signific.")</f>
        <v>0.29770131110331233</v>
      </c>
      <c r="R19" s="39">
        <f>IF(P4=1,R12,"No signific.")</f>
        <v>0.1032406584351783</v>
      </c>
      <c r="T19" s="15"/>
    </row>
    <row r="20" spans="1:20" x14ac:dyDescent="0.25">
      <c r="A20" s="1">
        <v>20</v>
      </c>
      <c r="B20">
        <v>0.33724148145838367</v>
      </c>
      <c r="C20" s="14">
        <v>29.907402082015324</v>
      </c>
      <c r="D20" s="15">
        <v>20</v>
      </c>
      <c r="E20" s="1">
        <f t="shared" si="0"/>
        <v>0.19447161019650094</v>
      </c>
      <c r="F20" s="1">
        <f t="shared" si="1"/>
        <v>3.9569418721148303E-2</v>
      </c>
      <c r="G20" s="1">
        <f t="shared" si="2"/>
        <v>29.790339345842483</v>
      </c>
      <c r="H20" s="16">
        <f t="shared" si="3"/>
        <v>3.585726801071587E-2</v>
      </c>
      <c r="I20" s="17">
        <f t="shared" si="4"/>
        <v>29.826196613840409</v>
      </c>
      <c r="J20" s="17">
        <f t="shared" si="6"/>
        <v>29.907402082015324</v>
      </c>
      <c r="K20" s="78">
        <f t="shared" si="5"/>
        <v>6.5943280615070659E-3</v>
      </c>
      <c r="L20">
        <f t="shared" si="7"/>
        <v>0.10320045254073443</v>
      </c>
      <c r="M20">
        <f t="shared" si="10"/>
        <v>0.10320045254073443</v>
      </c>
      <c r="N20" s="15">
        <f t="shared" si="11"/>
        <v>0</v>
      </c>
      <c r="O20" s="38" t="s">
        <v>44</v>
      </c>
      <c r="P20" s="38" t="s">
        <v>45</v>
      </c>
      <c r="Q20" s="75" t="s">
        <v>46</v>
      </c>
      <c r="R20" s="38" t="s">
        <v>48</v>
      </c>
      <c r="S20" s="15"/>
      <c r="T20" s="15"/>
    </row>
    <row r="21" spans="1:20" x14ac:dyDescent="0.25">
      <c r="A21" s="1">
        <v>21</v>
      </c>
      <c r="B21">
        <v>0.33653988571784932</v>
      </c>
      <c r="C21" s="14">
        <v>31.632829125208445</v>
      </c>
      <c r="D21" s="15">
        <v>21</v>
      </c>
      <c r="E21" s="1">
        <f t="shared" si="0"/>
        <v>0.19446863249976321</v>
      </c>
      <c r="F21" s="1">
        <f t="shared" si="1"/>
        <v>3.8870815766425267E-2</v>
      </c>
      <c r="G21" s="1">
        <f t="shared" si="2"/>
        <v>31.394656488969929</v>
      </c>
      <c r="H21" s="16">
        <f t="shared" si="3"/>
        <v>3.9526899884066324E-2</v>
      </c>
      <c r="I21" s="17">
        <f t="shared" si="4"/>
        <v>31.434183388849931</v>
      </c>
      <c r="J21" s="17">
        <f t="shared" si="6"/>
        <v>31.632829125208445</v>
      </c>
      <c r="K21" s="78">
        <f t="shared" si="5"/>
        <v>3.9460128573416478E-2</v>
      </c>
      <c r="L21">
        <f t="shared" si="7"/>
        <v>0.10320043745166085</v>
      </c>
      <c r="M21">
        <f t="shared" si="10"/>
        <v>0.10320043745166085</v>
      </c>
      <c r="N21" s="15">
        <f t="shared" si="11"/>
        <v>0</v>
      </c>
      <c r="O21" s="40">
        <f>P$21/(Q$28-1)</f>
        <v>4.6606641067302199</v>
      </c>
      <c r="P21" s="41">
        <f>P13</f>
        <v>259.01389583534086</v>
      </c>
      <c r="Q21" s="40">
        <f>IF(P4=1,R10,"No signific.")</f>
        <v>139.15179730633534</v>
      </c>
      <c r="R21" s="42" t="str">
        <f>IF(P4=1,"No signific.",P14)</f>
        <v>No signific.</v>
      </c>
      <c r="T21" s="15"/>
    </row>
    <row r="22" spans="1:20" x14ac:dyDescent="0.25">
      <c r="A22" s="1">
        <v>22</v>
      </c>
      <c r="B22">
        <v>0.33583828997731524</v>
      </c>
      <c r="C22" s="14">
        <v>33.358256168401567</v>
      </c>
      <c r="D22" s="15">
        <v>22</v>
      </c>
      <c r="E22" s="1">
        <f t="shared" si="0"/>
        <v>0.19446535086882633</v>
      </c>
      <c r="F22" s="1">
        <f t="shared" si="1"/>
        <v>3.8172518286576987E-2</v>
      </c>
      <c r="G22" s="1">
        <f t="shared" si="2"/>
        <v>33.014112873968145</v>
      </c>
      <c r="H22" s="16">
        <f t="shared" si="3"/>
        <v>4.357122210876696E-2</v>
      </c>
      <c r="I22" s="17">
        <f t="shared" si="4"/>
        <v>33.057684096076002</v>
      </c>
      <c r="J22" s="17">
        <f t="shared" si="6"/>
        <v>33.358256168401567</v>
      </c>
      <c r="K22" s="78">
        <f t="shared" si="5"/>
        <v>9.0343570662084635E-2</v>
      </c>
      <c r="L22">
        <f t="shared" si="7"/>
        <v>0.10320042082191193</v>
      </c>
      <c r="M22">
        <f t="shared" si="10"/>
        <v>0.10320042082191193</v>
      </c>
      <c r="N22" s="15">
        <f t="shared" si="11"/>
        <v>0</v>
      </c>
      <c r="S22" s="15"/>
      <c r="T22" s="15"/>
    </row>
    <row r="23" spans="1:20" x14ac:dyDescent="0.25">
      <c r="A23" s="1">
        <v>23</v>
      </c>
      <c r="B23">
        <v>0.33521464931906242</v>
      </c>
      <c r="C23" s="14">
        <v>35.083683211594916</v>
      </c>
      <c r="D23" s="15">
        <v>23</v>
      </c>
      <c r="E23" s="1">
        <f t="shared" si="0"/>
        <v>0.19446215382855708</v>
      </c>
      <c r="F23" s="1">
        <f t="shared" si="1"/>
        <v>3.7552090870211531E-2</v>
      </c>
      <c r="G23" s="1">
        <f t="shared" si="2"/>
        <v>34.466453939211362</v>
      </c>
      <c r="H23" s="16">
        <f t="shared" si="3"/>
        <v>4.7511425023799347E-2</v>
      </c>
      <c r="I23" s="17">
        <f t="shared" si="4"/>
        <v>34.513965364226181</v>
      </c>
      <c r="J23" s="17">
        <f t="shared" si="6"/>
        <v>35.083683211594916</v>
      </c>
      <c r="K23" s="78">
        <f t="shared" si="5"/>
        <v>0.32457842561046624</v>
      </c>
      <c r="L23">
        <f t="shared" si="7"/>
        <v>0.10320040462029381</v>
      </c>
      <c r="M23">
        <f t="shared" si="10"/>
        <v>0.10320040462029381</v>
      </c>
      <c r="N23" s="15">
        <f t="shared" si="11"/>
        <v>0</v>
      </c>
      <c r="S23" s="15"/>
      <c r="T23" s="15"/>
    </row>
    <row r="24" spans="1:20" x14ac:dyDescent="0.25">
      <c r="A24" s="1">
        <v>24</v>
      </c>
      <c r="B24">
        <v>0.33451305357852806</v>
      </c>
      <c r="C24" s="14">
        <v>36.233967907056922</v>
      </c>
      <c r="D24" s="15">
        <v>24</v>
      </c>
      <c r="E24" s="1">
        <f t="shared" si="0"/>
        <v>0.1944582114000222</v>
      </c>
      <c r="F24" s="1">
        <f t="shared" si="1"/>
        <v>3.6854457537955541E-2</v>
      </c>
      <c r="G24" s="1">
        <f t="shared" si="2"/>
        <v>36.114888618179123</v>
      </c>
      <c r="H24" s="16">
        <f t="shared" si="3"/>
        <v>5.2370462577783883E-2</v>
      </c>
      <c r="I24" s="17">
        <f t="shared" si="4"/>
        <v>36.167259080760289</v>
      </c>
      <c r="J24" s="17">
        <f t="shared" si="6"/>
        <v>36.233967907056922</v>
      </c>
      <c r="K24" s="78">
        <f t="shared" si="5"/>
        <v>4.4500675058743687E-3</v>
      </c>
      <c r="L24">
        <f t="shared" si="7"/>
        <v>0.10320038464055031</v>
      </c>
      <c r="M24">
        <f t="shared" si="10"/>
        <v>0.10320038464055031</v>
      </c>
      <c r="N24" s="15">
        <f t="shared" si="11"/>
        <v>0</v>
      </c>
      <c r="O24" s="43" t="s">
        <v>23</v>
      </c>
      <c r="P24" s="44"/>
      <c r="S24" s="15"/>
      <c r="T24" s="15"/>
    </row>
    <row r="25" spans="1:20" x14ac:dyDescent="0.25">
      <c r="A25" s="1">
        <v>25</v>
      </c>
      <c r="B25">
        <v>0.33381145783799376</v>
      </c>
      <c r="C25" s="14">
        <v>37.959394950250044</v>
      </c>
      <c r="D25" s="15">
        <v>25</v>
      </c>
      <c r="E25" s="1">
        <f t="shared" si="0"/>
        <v>0.19445386718303315</v>
      </c>
      <c r="F25" s="1">
        <f t="shared" si="1"/>
        <v>3.6157228031297506E-2</v>
      </c>
      <c r="G25" s="1">
        <f t="shared" si="2"/>
        <v>37.778854351552525</v>
      </c>
      <c r="H25" s="16">
        <f t="shared" si="3"/>
        <v>5.7724932000098761E-2</v>
      </c>
      <c r="I25" s="17">
        <f t="shared" si="4"/>
        <v>37.836579283550179</v>
      </c>
      <c r="J25" s="17">
        <f t="shared" si="6"/>
        <v>37.959394950250044</v>
      </c>
      <c r="K25" s="78">
        <f t="shared" si="5"/>
        <v>1.5083687986932163E-2</v>
      </c>
      <c r="L25">
        <f t="shared" si="7"/>
        <v>0.10320036262366311</v>
      </c>
      <c r="M25">
        <f t="shared" si="10"/>
        <v>0.10320036262366311</v>
      </c>
      <c r="N25" s="15">
        <f t="shared" si="11"/>
        <v>0</v>
      </c>
      <c r="O25" s="45" t="s">
        <v>24</v>
      </c>
      <c r="P25" s="45" t="s">
        <v>25</v>
      </c>
      <c r="Q25" s="46" t="s">
        <v>26</v>
      </c>
      <c r="R25" s="46" t="s">
        <v>27</v>
      </c>
      <c r="S25" s="15"/>
      <c r="T25" s="15"/>
    </row>
    <row r="26" spans="1:20" x14ac:dyDescent="0.25">
      <c r="A26" s="1">
        <v>26</v>
      </c>
      <c r="B26">
        <v>0.33318781717974116</v>
      </c>
      <c r="C26" s="14">
        <v>39.684821993443393</v>
      </c>
      <c r="D26" s="15">
        <v>26</v>
      </c>
      <c r="E26" s="1">
        <f t="shared" si="0"/>
        <v>0.19444963556785955</v>
      </c>
      <c r="F26" s="1">
        <f t="shared" si="1"/>
        <v>3.5537840435366265E-2</v>
      </c>
      <c r="G26" s="1">
        <f t="shared" si="2"/>
        <v>39.271071180868319</v>
      </c>
      <c r="H26" s="16">
        <f t="shared" si="3"/>
        <v>6.2940843958841697E-2</v>
      </c>
      <c r="I26" s="17">
        <f t="shared" si="4"/>
        <v>39.334012024817355</v>
      </c>
      <c r="J26" s="17">
        <f t="shared" si="6"/>
        <v>39.684821993443393</v>
      </c>
      <c r="K26" s="78">
        <f t="shared" si="5"/>
        <v>0.12306763408740175</v>
      </c>
      <c r="L26">
        <f t="shared" si="7"/>
        <v>0.10320034117651536</v>
      </c>
      <c r="M26">
        <f t="shared" si="10"/>
        <v>0.10320034117651536</v>
      </c>
      <c r="N26" s="15">
        <f t="shared" si="11"/>
        <v>0</v>
      </c>
      <c r="O26" s="47">
        <f>IF(Q8&lt;=C2,2,LOOKUP(Q8,C:C,A:A))</f>
        <v>2</v>
      </c>
      <c r="P26" s="47">
        <f ca="1">LOOKUP(R8,C3:INDIRECT("C"&amp;R26),A3:INDIRECT("A"&amp;R26))</f>
        <v>263</v>
      </c>
      <c r="Q26" s="48">
        <f>MAX(C2:C700)</f>
        <v>544.65980330131708</v>
      </c>
      <c r="R26" s="47">
        <f>VLOOKUP(Q26,C2:D700,2,FALSE)</f>
        <v>268</v>
      </c>
    </row>
    <row r="27" spans="1:20" x14ac:dyDescent="0.25">
      <c r="A27" s="1">
        <v>27</v>
      </c>
      <c r="B27">
        <v>0.33264213160376987</v>
      </c>
      <c r="C27" s="14">
        <v>41.410249036636515</v>
      </c>
      <c r="D27" s="15">
        <v>27</v>
      </c>
      <c r="E27" s="1">
        <f t="shared" si="0"/>
        <v>0.19444562168548085</v>
      </c>
      <c r="F27" s="1">
        <f t="shared" si="1"/>
        <v>3.4996189086238097E-2</v>
      </c>
      <c r="G27" s="1">
        <f t="shared" si="2"/>
        <v>40.586967363359065</v>
      </c>
      <c r="H27" s="16">
        <f t="shared" si="3"/>
        <v>6.788858708713974E-2</v>
      </c>
      <c r="I27" s="17">
        <f t="shared" si="4"/>
        <v>40.654855950446574</v>
      </c>
      <c r="J27" s="17">
        <f t="shared" si="6"/>
        <v>41.410249036636515</v>
      </c>
      <c r="K27" s="78">
        <f t="shared" si="5"/>
        <v>0.57061871466356251</v>
      </c>
      <c r="L27">
        <f t="shared" si="7"/>
        <v>0.10320032083205093</v>
      </c>
      <c r="M27">
        <f t="shared" si="10"/>
        <v>0.10320032083205093</v>
      </c>
      <c r="N27" s="15">
        <f t="shared" si="11"/>
        <v>0</v>
      </c>
      <c r="O27" s="49" t="s">
        <v>28</v>
      </c>
      <c r="P27" s="49" t="s">
        <v>29</v>
      </c>
      <c r="Q27" s="49" t="s">
        <v>30</v>
      </c>
      <c r="R27" s="49"/>
      <c r="S27" s="15"/>
      <c r="T27" s="15"/>
    </row>
    <row r="28" spans="1:20" x14ac:dyDescent="0.25">
      <c r="A28" s="1">
        <v>28</v>
      </c>
      <c r="B28">
        <v>0.33170667061639098</v>
      </c>
      <c r="C28" s="14">
        <v>43.135676079829636</v>
      </c>
      <c r="D28" s="15">
        <v>28</v>
      </c>
      <c r="E28" s="1">
        <f t="shared" si="0"/>
        <v>0.19443799648203836</v>
      </c>
      <c r="F28" s="1">
        <f t="shared" si="1"/>
        <v>3.4068391953129655E-2</v>
      </c>
      <c r="G28" s="1">
        <f t="shared" si="2"/>
        <v>42.865093915597697</v>
      </c>
      <c r="H28" s="16">
        <f t="shared" si="3"/>
        <v>7.7288415669841015E-2</v>
      </c>
      <c r="I28" s="17">
        <f t="shared" si="4"/>
        <v>42.94238233126265</v>
      </c>
      <c r="J28" s="17">
        <f t="shared" si="6"/>
        <v>43.135676079829636</v>
      </c>
      <c r="K28" s="78">
        <f t="shared" si="5"/>
        <v>3.7362473235077506E-2</v>
      </c>
      <c r="L28">
        <f t="shared" si="7"/>
        <v>0.10320028218122296</v>
      </c>
      <c r="M28">
        <f t="shared" si="10"/>
        <v>0.10320028218122296</v>
      </c>
      <c r="N28" s="15">
        <f t="shared" si="11"/>
        <v>0</v>
      </c>
      <c r="O28" s="50">
        <f>-P11</f>
        <v>-0.10607027572159476</v>
      </c>
      <c r="P28" s="51">
        <f>-P12/100</f>
        <v>-1.8748791197574172E-3</v>
      </c>
      <c r="Q28" s="51">
        <f>O28/P28</f>
        <v>56.574461043290491</v>
      </c>
      <c r="R28" s="51"/>
      <c r="S28" s="15"/>
      <c r="T28" s="15"/>
    </row>
    <row r="29" spans="1:20" x14ac:dyDescent="0.25">
      <c r="A29" s="1">
        <v>29</v>
      </c>
      <c r="B29">
        <v>0.33108302995813815</v>
      </c>
      <c r="C29" s="14">
        <v>46.011387818484991</v>
      </c>
      <c r="D29" s="15">
        <v>29</v>
      </c>
      <c r="E29" s="1">
        <f t="shared" si="0"/>
        <v>0.19443233804103746</v>
      </c>
      <c r="F29" s="1">
        <f t="shared" si="1"/>
        <v>3.3450438419470291E-2</v>
      </c>
      <c r="G29" s="1">
        <f t="shared" si="2"/>
        <v>44.399584515949812</v>
      </c>
      <c r="H29" s="16">
        <f t="shared" si="3"/>
        <v>8.4264230766734727E-2</v>
      </c>
      <c r="I29" s="17">
        <f t="shared" si="4"/>
        <v>44.483848746707793</v>
      </c>
      <c r="J29" s="17">
        <f t="shared" si="6"/>
        <v>46.011387818484991</v>
      </c>
      <c r="K29" s="78">
        <f t="shared" si="5"/>
        <v>2.3333756158059447</v>
      </c>
      <c r="L29">
        <f t="shared" si="7"/>
        <v>0.1032002534976304</v>
      </c>
      <c r="M29">
        <f t="shared" si="10"/>
        <v>0.1032002534976304</v>
      </c>
      <c r="N29" s="15">
        <f t="shared" si="11"/>
        <v>0</v>
      </c>
      <c r="O29" s="52" t="s">
        <v>31</v>
      </c>
      <c r="P29" s="52" t="s">
        <v>32</v>
      </c>
      <c r="Q29" s="52" t="s">
        <v>33</v>
      </c>
      <c r="R29" s="53" t="s">
        <v>34</v>
      </c>
      <c r="S29" s="15"/>
      <c r="T29" s="15"/>
    </row>
    <row r="30" spans="1:20" x14ac:dyDescent="0.25">
      <c r="A30" s="1">
        <v>30</v>
      </c>
      <c r="B30">
        <v>0.33045938929988533</v>
      </c>
      <c r="C30" s="14">
        <v>47.73681486167834</v>
      </c>
      <c r="D30" s="15">
        <v>30</v>
      </c>
      <c r="E30" s="1">
        <f t="shared" si="0"/>
        <v>0.1944261717228381</v>
      </c>
      <c r="F30" s="1">
        <f t="shared" si="1"/>
        <v>3.2832995339407617E-2</v>
      </c>
      <c r="G30" s="1">
        <f t="shared" si="2"/>
        <v>45.946727518326611</v>
      </c>
      <c r="H30" s="16">
        <f t="shared" si="3"/>
        <v>9.1866627205149598E-2</v>
      </c>
      <c r="I30" s="17">
        <f t="shared" si="4"/>
        <v>46.038594145531192</v>
      </c>
      <c r="J30" s="17">
        <f t="shared" si="6"/>
        <v>47.73681486167834</v>
      </c>
      <c r="K30" s="78">
        <f t="shared" si="5"/>
        <v>2.8839536007513318</v>
      </c>
      <c r="L30">
        <f t="shared" si="7"/>
        <v>0.10320022223763961</v>
      </c>
      <c r="M30">
        <f t="shared" si="10"/>
        <v>0.10320022223763961</v>
      </c>
      <c r="N30" s="15">
        <f t="shared" si="11"/>
        <v>0</v>
      </c>
      <c r="O30" s="54">
        <f>IF(P4=0,P10+P11,R11+P11)</f>
        <v>0.4037715868249071</v>
      </c>
      <c r="P30" s="55">
        <f>IF(P4=0,POWER(O30*O30-4*P10*(-P12/100+P11),1/2),POWER(O30*O30-4*R11*(-P12/100+P11),1/2))</f>
        <v>0.19737038686164934</v>
      </c>
      <c r="Q30" s="55">
        <f>(O30+P30)/2</f>
        <v>0.30057098684327821</v>
      </c>
      <c r="R30" s="55">
        <f>(O30-P30)/2</f>
        <v>0.10320059998162888</v>
      </c>
      <c r="S30" s="15"/>
      <c r="T30" s="15"/>
    </row>
    <row r="31" spans="1:20" x14ac:dyDescent="0.25">
      <c r="A31" s="1">
        <v>31</v>
      </c>
      <c r="B31">
        <v>0.32975779355935125</v>
      </c>
      <c r="C31" s="14">
        <v>48.887099557140345</v>
      </c>
      <c r="D31" s="15">
        <v>31</v>
      </c>
      <c r="E31" s="1">
        <f t="shared" si="0"/>
        <v>0.19441857125534018</v>
      </c>
      <c r="F31" s="1">
        <f t="shared" si="1"/>
        <v>3.2139038599447292E-2</v>
      </c>
      <c r="G31" s="1">
        <f t="shared" si="2"/>
        <v>47.702436854060068</v>
      </c>
      <c r="H31" s="16">
        <f t="shared" si="3"/>
        <v>0.10123783652278462</v>
      </c>
      <c r="I31" s="17">
        <f t="shared" si="4"/>
        <v>47.803674690579498</v>
      </c>
      <c r="J31" s="17">
        <f t="shared" si="6"/>
        <v>48.887099557140345</v>
      </c>
      <c r="K31" s="78">
        <f t="shared" si="5"/>
        <v>1.1738094414823892</v>
      </c>
      <c r="L31">
        <f t="shared" si="7"/>
        <v>0.10320018370456378</v>
      </c>
      <c r="M31">
        <f t="shared" si="10"/>
        <v>0.10320018370456378</v>
      </c>
      <c r="N31" s="15">
        <f t="shared" si="11"/>
        <v>0</v>
      </c>
      <c r="O31" s="49" t="s">
        <v>35</v>
      </c>
      <c r="P31" s="56" t="s">
        <v>36</v>
      </c>
      <c r="Q31" s="49" t="s">
        <v>37</v>
      </c>
      <c r="R31" s="49" t="s">
        <v>38</v>
      </c>
      <c r="S31" s="15"/>
      <c r="T31" s="15"/>
    </row>
    <row r="32" spans="1:20" x14ac:dyDescent="0.25">
      <c r="A32" s="1">
        <v>32</v>
      </c>
      <c r="B32">
        <v>0.32913415290109843</v>
      </c>
      <c r="C32" s="14">
        <v>50.612526600333467</v>
      </c>
      <c r="D32" s="15">
        <v>32</v>
      </c>
      <c r="E32" s="1">
        <f t="shared" si="0"/>
        <v>0.19441117111812198</v>
      </c>
      <c r="F32" s="1">
        <f t="shared" si="1"/>
        <v>3.1522835598715292E-2</v>
      </c>
      <c r="G32" s="1">
        <f t="shared" si="2"/>
        <v>49.276585764378069</v>
      </c>
      <c r="H32" s="16">
        <f t="shared" si="3"/>
        <v>0.11036274702627225</v>
      </c>
      <c r="I32" s="17">
        <f t="shared" si="4"/>
        <v>49.386948511407354</v>
      </c>
      <c r="J32" s="17">
        <f t="shared" si="6"/>
        <v>50.612526600333467</v>
      </c>
      <c r="K32" s="78">
        <f t="shared" si="5"/>
        <v>1.5020416520557838</v>
      </c>
      <c r="L32">
        <f t="shared" si="7"/>
        <v>0.10320014618426115</v>
      </c>
      <c r="M32">
        <f t="shared" si="10"/>
        <v>0.10320014618426115</v>
      </c>
      <c r="N32" s="15">
        <f t="shared" si="11"/>
        <v>0</v>
      </c>
      <c r="O32" s="57">
        <f>LN(1+EXP(R10*(P10-R11)))/R10</f>
        <v>5.3918905029260611E-2</v>
      </c>
      <c r="P32" s="50">
        <f>IF(P2=0,-O32/2+POWER(O32*O32+4*O21*10*O32/1,0.5)/2,-O32/2+POWER(O32*O32+4*O21*10*O32/P2,0.5)/2)</f>
        <v>0.11466476922472699</v>
      </c>
      <c r="Q32" s="51">
        <f>O$21/(33+O$21/(O$19-P$19))+P$21/(33+P$21/(P$19))</f>
        <v>0.19190232246883221</v>
      </c>
      <c r="R32" s="51">
        <f>O$21/(1000/10+O$21/(O$19-P$19))+P$21/(1000/10+P$21/(P$19))</f>
        <v>0.13849014496451947</v>
      </c>
      <c r="S32" s="15"/>
      <c r="T32" s="15"/>
    </row>
    <row r="33" spans="1:20" x14ac:dyDescent="0.25">
      <c r="A33" s="1">
        <v>33</v>
      </c>
      <c r="B33">
        <v>0.32843255716056408</v>
      </c>
      <c r="C33" s="14">
        <v>52.337953643526816</v>
      </c>
      <c r="D33" s="15">
        <v>33</v>
      </c>
      <c r="E33" s="1">
        <f t="shared" si="0"/>
        <v>0.19440205162898752</v>
      </c>
      <c r="F33" s="1">
        <f t="shared" si="1"/>
        <v>3.0830405588997141E-2</v>
      </c>
      <c r="G33" s="1">
        <f t="shared" si="2"/>
        <v>51.062729347954132</v>
      </c>
      <c r="H33" s="16">
        <f t="shared" si="3"/>
        <v>0.12160869977327593</v>
      </c>
      <c r="I33" s="17">
        <f t="shared" si="4"/>
        <v>51.184338047724282</v>
      </c>
      <c r="J33" s="17">
        <f t="shared" si="6"/>
        <v>52.337953643526816</v>
      </c>
      <c r="K33" s="78">
        <f t="shared" si="5"/>
        <v>1.3308289428788371</v>
      </c>
      <c r="L33">
        <f t="shared" si="7"/>
        <v>0.10320009994257942</v>
      </c>
      <c r="M33">
        <f t="shared" si="10"/>
        <v>0.10320009994257942</v>
      </c>
      <c r="N33" s="15">
        <f t="shared" si="11"/>
        <v>0</v>
      </c>
      <c r="S33" s="15"/>
      <c r="T33" s="15"/>
    </row>
    <row r="34" spans="1:20" x14ac:dyDescent="0.25">
      <c r="A34" s="1">
        <v>34</v>
      </c>
      <c r="B34">
        <v>0.32780891650231148</v>
      </c>
      <c r="C34" s="14">
        <v>53.488238338988822</v>
      </c>
      <c r="D34" s="15">
        <v>34</v>
      </c>
      <c r="E34" s="1">
        <f t="shared" si="0"/>
        <v>0.19439317436874734</v>
      </c>
      <c r="F34" s="1">
        <f t="shared" si="1"/>
        <v>3.0215687208537515E-2</v>
      </c>
      <c r="G34" s="1">
        <f t="shared" si="2"/>
        <v>52.663944602078686</v>
      </c>
      <c r="H34" s="16">
        <f t="shared" si="3"/>
        <v>0.13255695467947248</v>
      </c>
      <c r="I34" s="17">
        <f t="shared" si="4"/>
        <v>52.796501556753924</v>
      </c>
      <c r="J34" s="17">
        <f t="shared" si="6"/>
        <v>53.488238338988822</v>
      </c>
      <c r="K34" s="78">
        <f t="shared" si="5"/>
        <v>0.47849977589669052</v>
      </c>
      <c r="L34">
        <f t="shared" si="7"/>
        <v>0.10320005492502662</v>
      </c>
      <c r="M34">
        <f t="shared" si="10"/>
        <v>0.10320005492502662</v>
      </c>
      <c r="N34" s="15">
        <f t="shared" si="11"/>
        <v>0</v>
      </c>
      <c r="S34" s="15"/>
      <c r="T34" s="15"/>
    </row>
    <row r="35" spans="1:20" x14ac:dyDescent="0.25">
      <c r="A35" s="1">
        <v>35</v>
      </c>
      <c r="B35">
        <v>0.32710732076177718</v>
      </c>
      <c r="C35" s="14">
        <v>55.213665382181944</v>
      </c>
      <c r="D35" s="15">
        <v>35</v>
      </c>
      <c r="E35" s="1">
        <f t="shared" si="0"/>
        <v>0.19438223708241958</v>
      </c>
      <c r="F35" s="1">
        <f t="shared" si="1"/>
        <v>2.9525084224100023E-2</v>
      </c>
      <c r="G35" s="1">
        <f t="shared" si="2"/>
        <v>54.480509833093606</v>
      </c>
      <c r="H35" s="16">
        <f t="shared" si="3"/>
        <v>0.14604719848242098</v>
      </c>
      <c r="I35" s="17">
        <f t="shared" si="4"/>
        <v>54.626557031569178</v>
      </c>
      <c r="J35" s="17">
        <f t="shared" si="6"/>
        <v>55.213665382181944</v>
      </c>
      <c r="K35" s="78">
        <f t="shared" si="5"/>
        <v>0.34469621535924272</v>
      </c>
      <c r="L35">
        <f t="shared" si="7"/>
        <v>0.10319999945525757</v>
      </c>
      <c r="M35">
        <f t="shared" si="10"/>
        <v>0.10319999945525757</v>
      </c>
      <c r="N35" s="15">
        <f t="shared" si="11"/>
        <v>0</v>
      </c>
      <c r="S35" s="15"/>
      <c r="T35" s="15"/>
    </row>
    <row r="36" spans="1:20" x14ac:dyDescent="0.25">
      <c r="A36" s="1">
        <v>36</v>
      </c>
      <c r="B36">
        <v>0.32648368010352435</v>
      </c>
      <c r="C36" s="14">
        <v>57.514234773106409</v>
      </c>
      <c r="D36" s="15">
        <v>36</v>
      </c>
      <c r="E36" s="1">
        <f t="shared" si="0"/>
        <v>0.19437159297818896</v>
      </c>
      <c r="F36" s="1">
        <f t="shared" si="1"/>
        <v>2.891214165887504E-2</v>
      </c>
      <c r="G36" s="1">
        <f t="shared" si="2"/>
        <v>56.108700224335053</v>
      </c>
      <c r="H36" s="16">
        <f t="shared" si="3"/>
        <v>0.15917728395643849</v>
      </c>
      <c r="I36" s="17">
        <f t="shared" si="4"/>
        <v>56.267877508291576</v>
      </c>
      <c r="J36" s="17">
        <f t="shared" si="6"/>
        <v>57.514234773106409</v>
      </c>
      <c r="K36" s="78">
        <f t="shared" si="5"/>
        <v>1.5534064315567115</v>
      </c>
      <c r="L36">
        <f t="shared" si="7"/>
        <v>0.10319994546646036</v>
      </c>
      <c r="M36">
        <f t="shared" si="10"/>
        <v>0.10319994546646036</v>
      </c>
      <c r="N36" s="15">
        <f t="shared" si="11"/>
        <v>0</v>
      </c>
      <c r="S36" s="15"/>
      <c r="T36" s="15"/>
    </row>
    <row r="37" spans="1:20" x14ac:dyDescent="0.25">
      <c r="A37" s="1">
        <v>37</v>
      </c>
      <c r="B37">
        <v>0.32586003944527175</v>
      </c>
      <c r="C37" s="14">
        <v>58.664519468568415</v>
      </c>
      <c r="D37" s="15">
        <v>37</v>
      </c>
      <c r="E37" s="1">
        <f t="shared" si="0"/>
        <v>0.19436000194963493</v>
      </c>
      <c r="F37" s="1">
        <f t="shared" si="1"/>
        <v>2.830015082760453E-2</v>
      </c>
      <c r="G37" s="1">
        <f t="shared" si="2"/>
        <v>57.74950095701405</v>
      </c>
      <c r="H37" s="16">
        <f t="shared" si="3"/>
        <v>0.17347708817612784</v>
      </c>
      <c r="I37" s="17">
        <f t="shared" si="4"/>
        <v>57.922978045198931</v>
      </c>
      <c r="J37" s="17">
        <f t="shared" si="6"/>
        <v>58.664519468568415</v>
      </c>
      <c r="K37" s="78">
        <f t="shared" si="5"/>
        <v>0.54988368257283926</v>
      </c>
      <c r="L37">
        <f t="shared" si="7"/>
        <v>0.10319988666803229</v>
      </c>
      <c r="M37">
        <f t="shared" si="10"/>
        <v>0.10319988666803229</v>
      </c>
      <c r="N37" s="15">
        <f t="shared" si="11"/>
        <v>0</v>
      </c>
      <c r="S37" s="15"/>
      <c r="T37" s="15"/>
    </row>
    <row r="38" spans="1:20" x14ac:dyDescent="0.25">
      <c r="A38" s="1">
        <v>38</v>
      </c>
      <c r="B38">
        <v>0.32523639878701893</v>
      </c>
      <c r="C38" s="14">
        <v>59.814804164030647</v>
      </c>
      <c r="D38" s="15">
        <v>38</v>
      </c>
      <c r="E38" s="1">
        <f t="shared" si="0"/>
        <v>0.19434738150116759</v>
      </c>
      <c r="F38" s="1">
        <f t="shared" si="1"/>
        <v>2.7689194646139621E-2</v>
      </c>
      <c r="G38" s="1">
        <f t="shared" si="2"/>
        <v>59.40282765122015</v>
      </c>
      <c r="H38" s="16">
        <f t="shared" si="3"/>
        <v>0.18904882316536487</v>
      </c>
      <c r="I38" s="17">
        <f t="shared" si="4"/>
        <v>59.591876474374885</v>
      </c>
      <c r="J38" s="17">
        <f t="shared" si="6"/>
        <v>59.814804164030647</v>
      </c>
      <c r="K38" s="78">
        <f t="shared" si="5"/>
        <v>4.9696754815255803E-2</v>
      </c>
      <c r="L38">
        <f t="shared" si="7"/>
        <v>0.10319982263971172</v>
      </c>
      <c r="M38">
        <f t="shared" si="10"/>
        <v>0.10319982263971172</v>
      </c>
      <c r="N38" s="15">
        <f t="shared" si="11"/>
        <v>0</v>
      </c>
      <c r="S38" s="15"/>
      <c r="T38" s="15"/>
    </row>
    <row r="39" spans="1:20" x14ac:dyDescent="0.25">
      <c r="A39" s="1">
        <v>39</v>
      </c>
      <c r="B39">
        <v>0.32453480304648463</v>
      </c>
      <c r="C39" s="14">
        <v>61.540231207223769</v>
      </c>
      <c r="D39" s="15">
        <v>39</v>
      </c>
      <c r="E39" s="1">
        <f t="shared" si="0"/>
        <v>0.1943318414714611</v>
      </c>
      <c r="F39" s="1">
        <f t="shared" si="1"/>
        <v>2.7003217787090691E-2</v>
      </c>
      <c r="G39" s="1">
        <f t="shared" si="2"/>
        <v>61.27765498411776</v>
      </c>
      <c r="H39" s="16">
        <f t="shared" si="3"/>
        <v>0.20822566072655491</v>
      </c>
      <c r="I39" s="17">
        <f t="shared" si="4"/>
        <v>61.485880644835049</v>
      </c>
      <c r="J39" s="17">
        <f t="shared" si="6"/>
        <v>61.540231207223769</v>
      </c>
      <c r="K39" s="78">
        <f t="shared" si="5"/>
        <v>2.953983631970138E-3</v>
      </c>
      <c r="L39">
        <f t="shared" si="7"/>
        <v>0.10319974378793284</v>
      </c>
      <c r="M39">
        <f t="shared" si="10"/>
        <v>0.10319974378793284</v>
      </c>
      <c r="N39" s="15">
        <f t="shared" si="11"/>
        <v>0</v>
      </c>
      <c r="S39" s="15"/>
      <c r="T39" s="15"/>
    </row>
    <row r="40" spans="1:20" x14ac:dyDescent="0.25">
      <c r="A40" s="1">
        <v>40</v>
      </c>
      <c r="B40">
        <v>0.32391116238823203</v>
      </c>
      <c r="C40" s="14">
        <v>63.265658250416891</v>
      </c>
      <c r="D40" s="15">
        <v>40</v>
      </c>
      <c r="E40" s="1">
        <f t="shared" si="0"/>
        <v>0.19431672759908164</v>
      </c>
      <c r="F40" s="1">
        <f t="shared" si="1"/>
        <v>2.6394767702610719E-2</v>
      </c>
      <c r="G40" s="1">
        <f t="shared" si="2"/>
        <v>62.957200383892086</v>
      </c>
      <c r="H40" s="16">
        <f t="shared" si="3"/>
        <v>0.2268795502842238</v>
      </c>
      <c r="I40" s="17">
        <f t="shared" si="4"/>
        <v>63.18407993416713</v>
      </c>
      <c r="J40" s="17">
        <f t="shared" si="6"/>
        <v>63.265658250416891</v>
      </c>
      <c r="K40" s="78">
        <f t="shared" si="5"/>
        <v>6.6550216821460156E-3</v>
      </c>
      <c r="L40">
        <f t="shared" si="7"/>
        <v>0.10319966708653967</v>
      </c>
      <c r="M40">
        <f t="shared" si="10"/>
        <v>0.10319966708653967</v>
      </c>
      <c r="N40" s="15">
        <f t="shared" si="11"/>
        <v>0</v>
      </c>
      <c r="S40" s="15"/>
      <c r="T40" s="15"/>
    </row>
    <row r="41" spans="1:20" x14ac:dyDescent="0.25">
      <c r="A41" s="1">
        <v>41</v>
      </c>
      <c r="B41">
        <v>0.32328752172997921</v>
      </c>
      <c r="C41" s="14">
        <v>64.99108529361024</v>
      </c>
      <c r="D41" s="15">
        <v>41</v>
      </c>
      <c r="E41" s="1">
        <f t="shared" si="0"/>
        <v>0.19430027989620813</v>
      </c>
      <c r="F41" s="1">
        <f t="shared" si="1"/>
        <v>2.5787658231110268E-2</v>
      </c>
      <c r="G41" s="1">
        <f t="shared" si="2"/>
        <v>64.648833123540328</v>
      </c>
      <c r="H41" s="16">
        <f t="shared" si="3"/>
        <v>0.24718298166794739</v>
      </c>
      <c r="I41" s="17">
        <f t="shared" si="4"/>
        <v>64.896016105197134</v>
      </c>
      <c r="J41" s="17">
        <f t="shared" si="6"/>
        <v>64.99108529361024</v>
      </c>
      <c r="K41" s="78">
        <f t="shared" si="5"/>
        <v>9.0381505855266619E-3</v>
      </c>
      <c r="L41">
        <f t="shared" si="7"/>
        <v>0.10319958360266082</v>
      </c>
      <c r="M41">
        <f t="shared" si="10"/>
        <v>0.10319958360266082</v>
      </c>
      <c r="N41" s="15">
        <f t="shared" si="11"/>
        <v>0</v>
      </c>
      <c r="S41" s="15"/>
      <c r="T41" s="15"/>
    </row>
    <row r="42" spans="1:20" x14ac:dyDescent="0.25">
      <c r="A42" s="1">
        <v>42</v>
      </c>
      <c r="B42">
        <v>0.32266388107172639</v>
      </c>
      <c r="C42" s="14">
        <v>66.716512336803362</v>
      </c>
      <c r="D42" s="15">
        <v>42</v>
      </c>
      <c r="E42" s="1">
        <f t="shared" si="0"/>
        <v>0.19428238413266413</v>
      </c>
      <c r="F42" s="1">
        <f t="shared" si="1"/>
        <v>2.5182004186129276E-2</v>
      </c>
      <c r="G42" s="1">
        <f t="shared" si="2"/>
        <v>66.35234719460226</v>
      </c>
      <c r="H42" s="16">
        <f t="shared" si="3"/>
        <v>0.26927783824785934</v>
      </c>
      <c r="I42" s="17">
        <f t="shared" si="4"/>
        <v>66.621625032853842</v>
      </c>
      <c r="J42" s="17">
        <f t="shared" si="6"/>
        <v>66.716512336803362</v>
      </c>
      <c r="K42" s="78">
        <f t="shared" si="5"/>
        <v>9.0036004508085403E-3</v>
      </c>
      <c r="L42">
        <f t="shared" si="7"/>
        <v>0.10319949275293298</v>
      </c>
      <c r="M42">
        <f t="shared" si="10"/>
        <v>0.10319949275293298</v>
      </c>
      <c r="N42" s="15">
        <f t="shared" si="11"/>
        <v>0</v>
      </c>
      <c r="S42" s="15"/>
      <c r="T42" s="15"/>
    </row>
    <row r="43" spans="1:20" x14ac:dyDescent="0.25">
      <c r="A43" s="1">
        <v>43</v>
      </c>
      <c r="B43">
        <v>0.32196228533119231</v>
      </c>
      <c r="C43" s="14">
        <v>68.441939379996484</v>
      </c>
      <c r="D43" s="15">
        <v>43</v>
      </c>
      <c r="E43" s="1">
        <f t="shared" si="0"/>
        <v>0.19426036652177653</v>
      </c>
      <c r="F43" s="1">
        <f t="shared" si="1"/>
        <v>2.4502537853948608E-2</v>
      </c>
      <c r="G43" s="1">
        <f t="shared" si="2"/>
        <v>68.282698253314607</v>
      </c>
      <c r="H43" s="16">
        <f t="shared" si="3"/>
        <v>0.29646728487574592</v>
      </c>
      <c r="I43" s="17">
        <f t="shared" si="4"/>
        <v>68.579165538186658</v>
      </c>
      <c r="J43" s="17">
        <f t="shared" si="6"/>
        <v>68.441939379996484</v>
      </c>
      <c r="K43" s="78">
        <f t="shared" si="5"/>
        <v>1.8831018491634637E-2</v>
      </c>
      <c r="L43">
        <f t="shared" si="7"/>
        <v>0.10319938095546717</v>
      </c>
      <c r="M43">
        <f t="shared" si="10"/>
        <v>0.10319938095546717</v>
      </c>
      <c r="N43" s="15">
        <f t="shared" si="11"/>
        <v>0</v>
      </c>
      <c r="S43" s="15"/>
      <c r="T43" s="15"/>
    </row>
    <row r="44" spans="1:20" x14ac:dyDescent="0.25">
      <c r="A44" s="1">
        <v>44</v>
      </c>
      <c r="B44">
        <v>0.32133864467293949</v>
      </c>
      <c r="C44" s="14">
        <v>70.742508770920722</v>
      </c>
      <c r="D44" s="15">
        <v>44</v>
      </c>
      <c r="E44" s="1">
        <f t="shared" si="0"/>
        <v>0.19423897180778812</v>
      </c>
      <c r="F44" s="1">
        <f t="shared" si="1"/>
        <v>2.3900400568352496E-2</v>
      </c>
      <c r="G44" s="1">
        <f t="shared" si="2"/>
        <v>70.010602698741138</v>
      </c>
      <c r="H44" s="16">
        <f t="shared" si="3"/>
        <v>0.32289342389253761</v>
      </c>
      <c r="I44" s="17">
        <f t="shared" si="4"/>
        <v>70.333496122624354</v>
      </c>
      <c r="J44" s="17">
        <f t="shared" si="6"/>
        <v>70.742508770920722</v>
      </c>
      <c r="K44" s="78">
        <f t="shared" si="5"/>
        <v>0.16729134646640867</v>
      </c>
      <c r="L44">
        <f t="shared" si="7"/>
        <v>0.10319927229679887</v>
      </c>
      <c r="M44">
        <f t="shared" si="10"/>
        <v>0.10319927229679887</v>
      </c>
      <c r="N44" s="15">
        <f t="shared" si="11"/>
        <v>0</v>
      </c>
      <c r="S44" s="15"/>
      <c r="T44" s="15"/>
    </row>
    <row r="45" spans="1:20" x14ac:dyDescent="0.25">
      <c r="A45" s="1">
        <v>45</v>
      </c>
      <c r="B45">
        <v>0.32063704893240513</v>
      </c>
      <c r="C45" s="14">
        <v>72.467935814114071</v>
      </c>
      <c r="D45" s="15">
        <v>45</v>
      </c>
      <c r="E45" s="1">
        <f t="shared" si="0"/>
        <v>0.19421266369079762</v>
      </c>
      <c r="F45" s="1">
        <f t="shared" si="1"/>
        <v>2.322524658998763E-2</v>
      </c>
      <c r="G45" s="1">
        <f t="shared" si="2"/>
        <v>71.967605083236379</v>
      </c>
      <c r="H45" s="16">
        <f t="shared" si="3"/>
        <v>0.35539643930036391</v>
      </c>
      <c r="I45" s="17">
        <f t="shared" si="4"/>
        <v>72.323001522528614</v>
      </c>
      <c r="J45" s="17">
        <f t="shared" si="6"/>
        <v>72.467935814114071</v>
      </c>
      <c r="K45" s="78">
        <f t="shared" si="5"/>
        <v>2.100594887737834E-2</v>
      </c>
      <c r="L45">
        <f t="shared" si="7"/>
        <v>0.10319913865161988</v>
      </c>
      <c r="M45">
        <f t="shared" si="10"/>
        <v>0.10319913865161988</v>
      </c>
      <c r="N45" s="15">
        <f t="shared" si="11"/>
        <v>0</v>
      </c>
      <c r="S45" s="15"/>
      <c r="T45" s="15"/>
    </row>
    <row r="46" spans="1:20" x14ac:dyDescent="0.25">
      <c r="A46" s="1">
        <v>46</v>
      </c>
      <c r="B46">
        <v>0.32001340827415259</v>
      </c>
      <c r="C46" s="14">
        <v>74.768505205038309</v>
      </c>
      <c r="D46" s="15">
        <v>46</v>
      </c>
      <c r="E46" s="1">
        <f t="shared" si="0"/>
        <v>0.19418711494980967</v>
      </c>
      <c r="F46" s="1">
        <f t="shared" si="1"/>
        <v>2.2627284494601323E-2</v>
      </c>
      <c r="G46" s="1">
        <f t="shared" si="2"/>
        <v>73.718390291519086</v>
      </c>
      <c r="H46" s="16">
        <f t="shared" si="3"/>
        <v>0.38696969405302184</v>
      </c>
      <c r="I46" s="17">
        <f t="shared" si="4"/>
        <v>74.105359985571909</v>
      </c>
      <c r="J46" s="17">
        <f t="shared" si="6"/>
        <v>74.768505205038309</v>
      </c>
      <c r="K46" s="78">
        <f t="shared" si="5"/>
        <v>0.43976158210114075</v>
      </c>
      <c r="L46">
        <f t="shared" si="7"/>
        <v>0.10319900882974159</v>
      </c>
      <c r="M46">
        <f t="shared" si="10"/>
        <v>0.10319900882974159</v>
      </c>
      <c r="N46" s="15">
        <f t="shared" si="11"/>
        <v>0</v>
      </c>
      <c r="S46" s="15"/>
      <c r="T46" s="15"/>
    </row>
    <row r="47" spans="1:20" x14ac:dyDescent="0.25">
      <c r="A47" s="1">
        <v>47</v>
      </c>
      <c r="B47">
        <v>0.31931181253361823</v>
      </c>
      <c r="C47" s="14">
        <v>76.493932248231431</v>
      </c>
      <c r="D47" s="15">
        <v>47</v>
      </c>
      <c r="E47" s="1">
        <f t="shared" si="0"/>
        <v>0.19415571911982926</v>
      </c>
      <c r="F47" s="1">
        <f t="shared" si="1"/>
        <v>2.1957244163324122E-2</v>
      </c>
      <c r="G47" s="1">
        <f t="shared" si="2"/>
        <v>75.700084140328499</v>
      </c>
      <c r="H47" s="16">
        <f t="shared" si="3"/>
        <v>0.42578018851250476</v>
      </c>
      <c r="I47" s="17">
        <f t="shared" si="4"/>
        <v>76.125864328839043</v>
      </c>
      <c r="J47" s="17">
        <f t="shared" si="6"/>
        <v>76.493932248231431</v>
      </c>
      <c r="K47" s="78">
        <f t="shared" si="5"/>
        <v>0.13547399328584137</v>
      </c>
      <c r="L47">
        <f t="shared" si="7"/>
        <v>0.10319884925046485</v>
      </c>
      <c r="M47">
        <f t="shared" si="10"/>
        <v>0.10319884925046485</v>
      </c>
      <c r="N47" s="15">
        <f t="shared" si="11"/>
        <v>0</v>
      </c>
      <c r="S47" s="15"/>
      <c r="T47" s="15"/>
    </row>
    <row r="48" spans="1:20" x14ac:dyDescent="0.25">
      <c r="A48" s="1">
        <v>48</v>
      </c>
      <c r="B48">
        <v>0.31868817187536541</v>
      </c>
      <c r="C48" s="14">
        <v>78.219359291424553</v>
      </c>
      <c r="D48" s="15">
        <v>48</v>
      </c>
      <c r="E48" s="1">
        <f t="shared" si="0"/>
        <v>0.19412525085817078</v>
      </c>
      <c r="F48" s="1">
        <f t="shared" si="1"/>
        <v>2.1364226680226289E-2</v>
      </c>
      <c r="G48" s="1">
        <f t="shared" si="2"/>
        <v>77.471755560314591</v>
      </c>
      <c r="H48" s="16">
        <f t="shared" si="3"/>
        <v>0.46345605622997255</v>
      </c>
      <c r="I48" s="17">
        <f t="shared" si="4"/>
        <v>77.935211616537231</v>
      </c>
      <c r="J48" s="17">
        <f t="shared" si="6"/>
        <v>78.219359291424553</v>
      </c>
      <c r="K48" s="78">
        <f t="shared" si="5"/>
        <v>8.0739901143871209E-2</v>
      </c>
      <c r="L48">
        <f t="shared" si="7"/>
        <v>0.10319869433696834</v>
      </c>
      <c r="M48">
        <f t="shared" si="10"/>
        <v>0.10319869433696834</v>
      </c>
      <c r="N48" s="15">
        <f t="shared" si="11"/>
        <v>0</v>
      </c>
      <c r="S48" s="15"/>
      <c r="T48" s="15"/>
    </row>
    <row r="49" spans="1:20" x14ac:dyDescent="0.25">
      <c r="A49" s="1">
        <v>49</v>
      </c>
      <c r="B49">
        <v>0.31798657613483111</v>
      </c>
      <c r="C49" s="14">
        <v>79.944786334617675</v>
      </c>
      <c r="D49" s="15">
        <v>49</v>
      </c>
      <c r="E49" s="1">
        <f t="shared" si="0"/>
        <v>0.19408783826357556</v>
      </c>
      <c r="F49" s="1">
        <f t="shared" si="1"/>
        <v>2.0700233821594229E-2</v>
      </c>
      <c r="G49" s="1">
        <f t="shared" si="2"/>
        <v>79.47558856532828</v>
      </c>
      <c r="H49" s="16">
        <f t="shared" si="3"/>
        <v>0.50973519619626018</v>
      </c>
      <c r="I49" s="17">
        <f t="shared" si="4"/>
        <v>79.9853237615132</v>
      </c>
      <c r="J49" s="17">
        <f t="shared" si="6"/>
        <v>79.944786334617675</v>
      </c>
      <c r="K49" s="78">
        <f t="shared" si="5"/>
        <v>1.6432829793100855E-3</v>
      </c>
      <c r="L49">
        <f t="shared" si="7"/>
        <v>0.10319850404966133</v>
      </c>
      <c r="M49">
        <f t="shared" si="10"/>
        <v>0.10319850404966133</v>
      </c>
      <c r="N49" s="15">
        <f t="shared" si="11"/>
        <v>0</v>
      </c>
      <c r="S49" s="15"/>
      <c r="T49" s="15"/>
    </row>
    <row r="50" spans="1:20" x14ac:dyDescent="0.25">
      <c r="A50" s="1">
        <v>50</v>
      </c>
      <c r="B50">
        <v>0.31736293547657851</v>
      </c>
      <c r="C50" s="14">
        <v>81.670213377811024</v>
      </c>
      <c r="D50" s="15">
        <v>50</v>
      </c>
      <c r="E50" s="1">
        <f t="shared" si="0"/>
        <v>0.19405156102210513</v>
      </c>
      <c r="F50" s="1">
        <f t="shared" si="1"/>
        <v>2.0113054986902228E-2</v>
      </c>
      <c r="G50" s="1">
        <f t="shared" si="2"/>
        <v>81.265581640897437</v>
      </c>
      <c r="H50" s="16">
        <f t="shared" si="3"/>
        <v>0.55462695250213301</v>
      </c>
      <c r="I50" s="17">
        <f t="shared" si="4"/>
        <v>81.820208593397695</v>
      </c>
      <c r="J50" s="17">
        <f t="shared" si="6"/>
        <v>81.670213377811024</v>
      </c>
      <c r="K50" s="78">
        <f t="shared" si="5"/>
        <v>2.2498564698891863E-2</v>
      </c>
      <c r="L50">
        <f t="shared" si="7"/>
        <v>0.10319831946757115</v>
      </c>
      <c r="M50">
        <f t="shared" si="10"/>
        <v>0.10319831946757115</v>
      </c>
      <c r="N50" s="15">
        <f t="shared" si="11"/>
        <v>0</v>
      </c>
      <c r="S50" s="15"/>
      <c r="T50" s="15"/>
    </row>
    <row r="51" spans="1:20" x14ac:dyDescent="0.25">
      <c r="A51" s="1">
        <v>51</v>
      </c>
      <c r="B51">
        <v>0.31673929481832569</v>
      </c>
      <c r="C51" s="14">
        <v>83.395640421004146</v>
      </c>
      <c r="D51" s="15">
        <v>51</v>
      </c>
      <c r="E51" s="1">
        <f t="shared" si="0"/>
        <v>0.19401220377832012</v>
      </c>
      <c r="F51" s="1">
        <f t="shared" si="1"/>
        <v>1.9528971903192652E-2</v>
      </c>
      <c r="G51" s="1">
        <f t="shared" si="2"/>
        <v>83.063124510729097</v>
      </c>
      <c r="H51" s="16">
        <f t="shared" si="3"/>
        <v>0.60334908537905108</v>
      </c>
      <c r="I51" s="17">
        <f t="shared" si="4"/>
        <v>83.666473596106073</v>
      </c>
      <c r="J51" s="17">
        <f t="shared" si="6"/>
        <v>83.395640421004146</v>
      </c>
      <c r="K51" s="78">
        <f t="shared" si="5"/>
        <v>7.3350608735791203E-2</v>
      </c>
      <c r="L51">
        <f t="shared" si="7"/>
        <v>0.10319811913681291</v>
      </c>
      <c r="M51">
        <f t="shared" si="10"/>
        <v>0.10319811913681291</v>
      </c>
      <c r="N51" s="15">
        <f t="shared" si="11"/>
        <v>0</v>
      </c>
      <c r="S51" s="15"/>
      <c r="T51" s="15"/>
    </row>
    <row r="52" spans="1:20" x14ac:dyDescent="0.25">
      <c r="A52" s="1">
        <v>52</v>
      </c>
      <c r="B52">
        <v>0.31603769907779133</v>
      </c>
      <c r="C52" s="14">
        <v>85.696209811928384</v>
      </c>
      <c r="D52" s="15">
        <v>52</v>
      </c>
      <c r="E52" s="1">
        <f t="shared" si="0"/>
        <v>0.19396394291814822</v>
      </c>
      <c r="F52" s="1">
        <f t="shared" si="1"/>
        <v>1.8875882783439803E-2</v>
      </c>
      <c r="G52" s="1">
        <f t="shared" si="2"/>
        <v>85.09339924443276</v>
      </c>
      <c r="H52" s="16">
        <f t="shared" si="3"/>
        <v>0.66312040029390573</v>
      </c>
      <c r="I52" s="17">
        <f t="shared" si="4"/>
        <v>85.756519644717002</v>
      </c>
      <c r="J52" s="17">
        <f t="shared" si="6"/>
        <v>85.696209811928384</v>
      </c>
      <c r="K52" s="78">
        <f t="shared" si="5"/>
        <v>3.6372759309911446E-3</v>
      </c>
      <c r="L52">
        <f t="shared" si="7"/>
        <v>0.10319787337620331</v>
      </c>
      <c r="M52">
        <f t="shared" si="10"/>
        <v>0.10319787337620331</v>
      </c>
      <c r="N52" s="15">
        <f t="shared" si="11"/>
        <v>0</v>
      </c>
      <c r="S52" s="15"/>
      <c r="T52" s="15"/>
    </row>
    <row r="53" spans="1:20" x14ac:dyDescent="0.25">
      <c r="A53" s="1">
        <v>53</v>
      </c>
      <c r="B53">
        <v>0.31533610333725703</v>
      </c>
      <c r="C53" s="14">
        <v>86.846494507390616</v>
      </c>
      <c r="D53" s="15">
        <v>53</v>
      </c>
      <c r="E53" s="1">
        <f t="shared" si="0"/>
        <v>0.1939111077767873</v>
      </c>
      <c r="F53" s="1">
        <f t="shared" si="1"/>
        <v>1.8227391377590621E-2</v>
      </c>
      <c r="G53" s="1">
        <f t="shared" si="2"/>
        <v>87.130983028118862</v>
      </c>
      <c r="H53" s="16">
        <f t="shared" si="3"/>
        <v>0.72859110068435484</v>
      </c>
      <c r="I53" s="17">
        <f t="shared" si="4"/>
        <v>87.859574128802706</v>
      </c>
      <c r="J53" s="17">
        <f t="shared" si="6"/>
        <v>86.846494507390616</v>
      </c>
      <c r="K53" s="78">
        <f t="shared" si="5"/>
        <v>1.026330319320462</v>
      </c>
      <c r="L53">
        <f t="shared" si="7"/>
        <v>0.10319760418287911</v>
      </c>
      <c r="M53">
        <f t="shared" si="10"/>
        <v>0.10319760418287911</v>
      </c>
      <c r="N53" s="15">
        <f t="shared" si="11"/>
        <v>0</v>
      </c>
      <c r="S53" s="15"/>
      <c r="T53" s="15"/>
    </row>
    <row r="54" spans="1:20" x14ac:dyDescent="0.25">
      <c r="A54" s="1">
        <v>54</v>
      </c>
      <c r="B54">
        <v>0.31479041776128597</v>
      </c>
      <c r="C54" s="14">
        <v>88.571921550583738</v>
      </c>
      <c r="D54" s="15">
        <v>54</v>
      </c>
      <c r="E54" s="1">
        <f t="shared" si="0"/>
        <v>0.19386659942705561</v>
      </c>
      <c r="F54" s="1">
        <f t="shared" si="1"/>
        <v>1.7726441032716773E-2</v>
      </c>
      <c r="G54" s="1">
        <f t="shared" si="2"/>
        <v>88.719943736839923</v>
      </c>
      <c r="H54" s="16">
        <f t="shared" si="3"/>
        <v>0.78377134468536269</v>
      </c>
      <c r="I54" s="17">
        <f t="shared" si="4"/>
        <v>89.503715081526025</v>
      </c>
      <c r="J54" s="17">
        <f t="shared" si="6"/>
        <v>88.571921550583738</v>
      </c>
      <c r="K54" s="78">
        <f t="shared" si="5"/>
        <v>0.86823918430589375</v>
      </c>
      <c r="L54">
        <f t="shared" si="7"/>
        <v>0.10319737730151358</v>
      </c>
      <c r="M54">
        <f t="shared" si="10"/>
        <v>0.10319737730151358</v>
      </c>
      <c r="N54" s="15">
        <f t="shared" si="11"/>
        <v>0</v>
      </c>
      <c r="S54" s="15"/>
      <c r="T54" s="15"/>
    </row>
    <row r="55" spans="1:20" x14ac:dyDescent="0.25">
      <c r="A55" s="1">
        <v>55</v>
      </c>
      <c r="B55">
        <v>0.31408882202075161</v>
      </c>
      <c r="C55" s="14">
        <v>90.872490941507976</v>
      </c>
      <c r="D55" s="15">
        <v>55</v>
      </c>
      <c r="E55" s="1">
        <f t="shared" si="0"/>
        <v>0.19380464003574144</v>
      </c>
      <c r="F55" s="1">
        <f t="shared" si="1"/>
        <v>1.7087120693412318E-2</v>
      </c>
      <c r="G55" s="1">
        <f t="shared" si="2"/>
        <v>90.767015922551707</v>
      </c>
      <c r="H55" s="16">
        <f t="shared" si="3"/>
        <v>0.86062911549839782</v>
      </c>
      <c r="I55" s="17">
        <f t="shared" si="4"/>
        <v>91.627645038038224</v>
      </c>
      <c r="J55" s="17">
        <f t="shared" si="6"/>
        <v>90.872490941507976</v>
      </c>
      <c r="K55" s="78">
        <f t="shared" si="5"/>
        <v>0.57025770950641497</v>
      </c>
      <c r="L55">
        <f t="shared" si="7"/>
        <v>0.10319706129159786</v>
      </c>
      <c r="M55">
        <f t="shared" si="10"/>
        <v>0.10319706129159786</v>
      </c>
      <c r="N55" s="15">
        <f t="shared" si="11"/>
        <v>0</v>
      </c>
      <c r="S55" s="15"/>
      <c r="T55" s="15"/>
    </row>
    <row r="56" spans="1:20" x14ac:dyDescent="0.25">
      <c r="A56" s="1">
        <v>56</v>
      </c>
      <c r="B56">
        <v>0.31338722628021731</v>
      </c>
      <c r="C56" s="14">
        <v>92.597917984701098</v>
      </c>
      <c r="D56" s="15">
        <v>56</v>
      </c>
      <c r="E56" s="1">
        <f t="shared" si="0"/>
        <v>0.19373694339424813</v>
      </c>
      <c r="F56" s="1">
        <f t="shared" si="1"/>
        <v>1.6453567094692985E-2</v>
      </c>
      <c r="G56" s="1">
        <f t="shared" si="2"/>
        <v>92.817196272036654</v>
      </c>
      <c r="H56" s="16">
        <f t="shared" si="3"/>
        <v>0.94465987980703403</v>
      </c>
      <c r="I56" s="17">
        <f t="shared" si="4"/>
        <v>93.761856151842494</v>
      </c>
      <c r="J56" s="17">
        <f t="shared" si="6"/>
        <v>92.597917984701098</v>
      </c>
      <c r="K56" s="78">
        <f t="shared" si="5"/>
        <v>1.3547520569284717</v>
      </c>
      <c r="L56">
        <f t="shared" si="7"/>
        <v>0.10319671579127621</v>
      </c>
      <c r="M56">
        <f t="shared" si="10"/>
        <v>0.10319671579127621</v>
      </c>
      <c r="N56" s="15">
        <f t="shared" si="11"/>
        <v>0</v>
      </c>
      <c r="S56" s="15"/>
      <c r="T56" s="15"/>
    </row>
    <row r="57" spans="1:20" x14ac:dyDescent="0.25">
      <c r="A57" s="1">
        <v>57</v>
      </c>
      <c r="B57">
        <v>0.31268563053968296</v>
      </c>
      <c r="C57" s="14">
        <v>94.898487375625336</v>
      </c>
      <c r="D57" s="15">
        <v>57</v>
      </c>
      <c r="E57" s="1">
        <f t="shared" si="0"/>
        <v>0.19366304003838003</v>
      </c>
      <c r="F57" s="1">
        <f t="shared" si="1"/>
        <v>1.5826252160414108E-2</v>
      </c>
      <c r="G57" s="1">
        <f t="shared" si="2"/>
        <v>94.868685056693437</v>
      </c>
      <c r="H57" s="16">
        <f t="shared" si="3"/>
        <v>1.0364620135817404</v>
      </c>
      <c r="I57" s="17">
        <f t="shared" si="4"/>
        <v>95.905147070266764</v>
      </c>
      <c r="J57" s="17">
        <f t="shared" si="6"/>
        <v>94.898487375625336</v>
      </c>
      <c r="K57" s="78">
        <f t="shared" si="5"/>
        <v>1.0133637408155729</v>
      </c>
      <c r="L57">
        <f t="shared" si="7"/>
        <v>0.10319633834088882</v>
      </c>
      <c r="M57">
        <f t="shared" si="10"/>
        <v>0.10319633834088882</v>
      </c>
      <c r="N57" s="15">
        <f t="shared" si="11"/>
        <v>0</v>
      </c>
      <c r="S57" s="15"/>
      <c r="T57" s="15"/>
    </row>
    <row r="58" spans="1:20" x14ac:dyDescent="0.25">
      <c r="A58" s="1">
        <v>58</v>
      </c>
      <c r="B58">
        <v>0.31213994496371189</v>
      </c>
      <c r="C58" s="14">
        <v>97.199056766549802</v>
      </c>
      <c r="D58" s="15">
        <v>58</v>
      </c>
      <c r="E58" s="1">
        <f t="shared" si="0"/>
        <v>0.19360095187549098</v>
      </c>
      <c r="F58" s="1">
        <f t="shared" si="1"/>
        <v>1.5342972073989427E-2</v>
      </c>
      <c r="G58" s="1">
        <f t="shared" si="2"/>
        <v>96.46394285858338</v>
      </c>
      <c r="H58" s="16">
        <f t="shared" si="3"/>
        <v>1.1136415882961046</v>
      </c>
      <c r="I58" s="17">
        <f t="shared" si="4"/>
        <v>97.577584446866297</v>
      </c>
      <c r="J58" s="17">
        <f t="shared" si="6"/>
        <v>97.199056766549802</v>
      </c>
      <c r="K58" s="78">
        <f t="shared" si="5"/>
        <v>0.14328320476578646</v>
      </c>
      <c r="L58">
        <f t="shared" si="7"/>
        <v>0.10319602101423149</v>
      </c>
      <c r="M58">
        <f t="shared" si="10"/>
        <v>0.10319602101423149</v>
      </c>
      <c r="N58" s="15">
        <f t="shared" si="11"/>
        <v>0</v>
      </c>
      <c r="S58" s="15"/>
      <c r="T58" s="15"/>
    </row>
    <row r="59" spans="1:20" x14ac:dyDescent="0.25">
      <c r="A59" s="1">
        <v>59</v>
      </c>
      <c r="B59">
        <v>0.31143834922317754</v>
      </c>
      <c r="C59" s="14">
        <v>98.349341462011807</v>
      </c>
      <c r="D59" s="15">
        <v>59</v>
      </c>
      <c r="E59" s="1">
        <f t="shared" si="0"/>
        <v>0.19351477240336967</v>
      </c>
      <c r="F59" s="1">
        <f t="shared" si="1"/>
        <v>1.4727996594839922E-2</v>
      </c>
      <c r="G59" s="1">
        <f t="shared" si="2"/>
        <v>98.512812057499843</v>
      </c>
      <c r="H59" s="16">
        <f t="shared" si="3"/>
        <v>1.2208502864382069</v>
      </c>
      <c r="I59" s="17">
        <f t="shared" si="4"/>
        <v>99.733662343937624</v>
      </c>
      <c r="J59" s="17">
        <f t="shared" si="6"/>
        <v>98.349341462011807</v>
      </c>
      <c r="K59" s="78">
        <f t="shared" si="5"/>
        <v>1.9163443041358705</v>
      </c>
      <c r="L59">
        <f t="shared" si="7"/>
        <v>0.10319558022496794</v>
      </c>
      <c r="M59">
        <f t="shared" si="10"/>
        <v>0.10319558022496794</v>
      </c>
      <c r="N59" s="15">
        <f t="shared" si="11"/>
        <v>0</v>
      </c>
      <c r="S59" s="15"/>
      <c r="T59" s="15"/>
    </row>
    <row r="60" spans="1:20" x14ac:dyDescent="0.25">
      <c r="A60" s="1">
        <v>60</v>
      </c>
      <c r="B60">
        <v>0.31073675348264324</v>
      </c>
      <c r="C60" s="14">
        <v>101.80019554839828</v>
      </c>
      <c r="D60" s="15">
        <v>60</v>
      </c>
      <c r="E60" s="1">
        <f t="shared" si="0"/>
        <v>0.19342094413186262</v>
      </c>
      <c r="F60" s="1">
        <f t="shared" si="1"/>
        <v>1.4120709479365064E-2</v>
      </c>
      <c r="G60" s="1">
        <f t="shared" si="2"/>
        <v>100.55713772143872</v>
      </c>
      <c r="H60" s="16">
        <f t="shared" si="3"/>
        <v>1.3376828478172342</v>
      </c>
      <c r="I60" s="17">
        <f t="shared" si="4"/>
        <v>101.89482056925272</v>
      </c>
      <c r="J60" s="17">
        <f t="shared" si="6"/>
        <v>101.80019554839828</v>
      </c>
      <c r="K60" s="78">
        <f t="shared" si="5"/>
        <v>8.9538945717026423E-3</v>
      </c>
      <c r="L60">
        <f t="shared" si="7"/>
        <v>0.10319509987141556</v>
      </c>
      <c r="M60">
        <f t="shared" si="10"/>
        <v>0.10319509987141556</v>
      </c>
      <c r="N60" s="15">
        <f t="shared" si="11"/>
        <v>0</v>
      </c>
      <c r="S60" s="15"/>
      <c r="T60" s="15"/>
    </row>
    <row r="61" spans="1:20" x14ac:dyDescent="0.25">
      <c r="A61" s="1">
        <v>61</v>
      </c>
      <c r="B61">
        <v>0.3100351577421091</v>
      </c>
      <c r="C61" s="14">
        <v>104.10076493932252</v>
      </c>
      <c r="D61" s="15">
        <v>61</v>
      </c>
      <c r="E61" s="1">
        <f t="shared" si="0"/>
        <v>0.19331890152894421</v>
      </c>
      <c r="F61" s="1">
        <f t="shared" si="1"/>
        <v>1.3521679272765482E-2</v>
      </c>
      <c r="G61" s="1">
        <f t="shared" si="2"/>
        <v>102.59450150994263</v>
      </c>
      <c r="H61" s="16">
        <f t="shared" si="3"/>
        <v>1.4648724225037029</v>
      </c>
      <c r="I61" s="17">
        <f t="shared" si="4"/>
        <v>104.05937393244341</v>
      </c>
      <c r="J61" s="17">
        <f t="shared" si="6"/>
        <v>104.10076493932252</v>
      </c>
      <c r="K61" s="78">
        <f t="shared" si="5"/>
        <v>1.7132154504665049E-3</v>
      </c>
      <c r="L61">
        <f t="shared" si="7"/>
        <v>0.10319457694039941</v>
      </c>
      <c r="M61">
        <f t="shared" si="10"/>
        <v>0.10319457694039941</v>
      </c>
      <c r="N61" s="15">
        <f t="shared" si="11"/>
        <v>0</v>
      </c>
      <c r="S61" s="15"/>
      <c r="T61" s="15"/>
    </row>
    <row r="62" spans="1:20" x14ac:dyDescent="0.25">
      <c r="A62" s="1">
        <v>62</v>
      </c>
      <c r="B62">
        <v>0.30941151708385634</v>
      </c>
      <c r="C62" s="14">
        <v>106.40133433024675</v>
      </c>
      <c r="D62" s="15">
        <v>62</v>
      </c>
      <c r="E62" s="1">
        <f t="shared" si="0"/>
        <v>0.19322082684874575</v>
      </c>
      <c r="F62" s="1">
        <f t="shared" si="1"/>
        <v>1.2996616407107951E-2</v>
      </c>
      <c r="G62" s="1">
        <f t="shared" si="2"/>
        <v>104.39756453751329</v>
      </c>
      <c r="H62" s="16">
        <f t="shared" si="3"/>
        <v>1.5872428423835743</v>
      </c>
      <c r="I62" s="17">
        <f t="shared" si="4"/>
        <v>105.98480737988871</v>
      </c>
      <c r="J62" s="17">
        <f t="shared" si="6"/>
        <v>106.40133433024675</v>
      </c>
      <c r="K62" s="78">
        <f t="shared" si="5"/>
        <v>0.1734947003745754</v>
      </c>
      <c r="L62">
        <f t="shared" si="7"/>
        <v>0.10319407382800264</v>
      </c>
      <c r="M62">
        <f t="shared" si="10"/>
        <v>0.10319407382800264</v>
      </c>
      <c r="N62" s="15">
        <f t="shared" si="11"/>
        <v>0</v>
      </c>
      <c r="S62" s="15"/>
      <c r="T62" s="15"/>
    </row>
    <row r="63" spans="1:20" x14ac:dyDescent="0.25">
      <c r="A63" s="1">
        <v>63</v>
      </c>
      <c r="B63">
        <v>0.30870992134332198</v>
      </c>
      <c r="C63" s="14">
        <v>107.55161902570876</v>
      </c>
      <c r="D63" s="15">
        <v>63</v>
      </c>
      <c r="E63" s="1">
        <f t="shared" si="0"/>
        <v>0.19310165128562362</v>
      </c>
      <c r="F63" s="1">
        <f t="shared" si="1"/>
        <v>1.2414808268514906E-2</v>
      </c>
      <c r="G63" s="1">
        <f t="shared" si="2"/>
        <v>106.41461150812819</v>
      </c>
      <c r="H63" s="16">
        <f t="shared" si="3"/>
        <v>1.7361086964491221</v>
      </c>
      <c r="I63" s="17">
        <f t="shared" si="4"/>
        <v>108.15072020456927</v>
      </c>
      <c r="J63" s="17">
        <f t="shared" si="6"/>
        <v>107.55161902570876</v>
      </c>
      <c r="K63" s="78">
        <f t="shared" si="5"/>
        <v>0.35892222251205019</v>
      </c>
      <c r="L63">
        <f t="shared" si="7"/>
        <v>0.10319346178918345</v>
      </c>
      <c r="M63">
        <f t="shared" si="10"/>
        <v>0.10319346178918345</v>
      </c>
      <c r="N63" s="15">
        <f t="shared" si="11"/>
        <v>0</v>
      </c>
      <c r="S63" s="15"/>
      <c r="T63" s="15"/>
    </row>
    <row r="64" spans="1:20" x14ac:dyDescent="0.25">
      <c r="A64" s="1">
        <v>64</v>
      </c>
      <c r="B64">
        <v>0.30800832560278762</v>
      </c>
      <c r="C64" s="14">
        <v>109.27704606890211</v>
      </c>
      <c r="D64" s="15">
        <v>64</v>
      </c>
      <c r="E64" s="1">
        <f t="shared" si="0"/>
        <v>0.19297251706317614</v>
      </c>
      <c r="F64" s="1">
        <f t="shared" si="1"/>
        <v>1.1843010778151848E-2</v>
      </c>
      <c r="G64" s="1">
        <f t="shared" si="2"/>
        <v>108.41682407973718</v>
      </c>
      <c r="H64" s="16">
        <f t="shared" si="3"/>
        <v>1.8976217794501622</v>
      </c>
      <c r="I64" s="17">
        <f t="shared" si="4"/>
        <v>110.31444585918513</v>
      </c>
      <c r="J64" s="17">
        <f t="shared" si="6"/>
        <v>109.27704606890211</v>
      </c>
      <c r="K64" s="78">
        <f t="shared" si="5"/>
        <v>1.0761983248792504</v>
      </c>
      <c r="L64">
        <f t="shared" si="7"/>
        <v>0.10319279776145963</v>
      </c>
      <c r="M64">
        <f t="shared" si="10"/>
        <v>0.10319279776145963</v>
      </c>
      <c r="N64" s="15">
        <f t="shared" si="11"/>
        <v>0</v>
      </c>
      <c r="S64" s="15"/>
      <c r="T64" s="15"/>
    </row>
    <row r="65" spans="1:20" x14ac:dyDescent="0.25">
      <c r="A65" s="1">
        <v>65</v>
      </c>
      <c r="B65">
        <v>0.30730672986225332</v>
      </c>
      <c r="C65" s="14">
        <v>111.00247311209523</v>
      </c>
      <c r="D65" s="15">
        <v>65</v>
      </c>
      <c r="E65" s="1">
        <f t="shared" si="0"/>
        <v>0.19283279307539369</v>
      </c>
      <c r="F65" s="1">
        <f t="shared" si="1"/>
        <v>1.1281858499401963E-2</v>
      </c>
      <c r="G65" s="1">
        <f t="shared" si="2"/>
        <v>110.4012000125029</v>
      </c>
      <c r="H65" s="16">
        <f t="shared" si="3"/>
        <v>2.072623542160045</v>
      </c>
      <c r="I65" s="17">
        <f t="shared" si="4"/>
        <v>112.47382355466726</v>
      </c>
      <c r="J65" s="17">
        <f t="shared" si="6"/>
        <v>111.00247311209523</v>
      </c>
      <c r="K65" s="78">
        <f t="shared" si="5"/>
        <v>2.1648721248569132</v>
      </c>
      <c r="L65">
        <f t="shared" si="7"/>
        <v>0.10319207828745766</v>
      </c>
      <c r="M65">
        <f t="shared" si="10"/>
        <v>0.10319207828745766</v>
      </c>
      <c r="N65" s="15">
        <f t="shared" si="11"/>
        <v>0</v>
      </c>
      <c r="S65" s="15"/>
      <c r="T65" s="15"/>
    </row>
    <row r="66" spans="1:20" x14ac:dyDescent="0.25">
      <c r="A66" s="1">
        <v>66</v>
      </c>
      <c r="B66">
        <v>0.30668308920400073</v>
      </c>
      <c r="C66" s="14">
        <v>113.30304250301947</v>
      </c>
      <c r="D66" s="15">
        <v>66</v>
      </c>
      <c r="E66" s="1">
        <f t="shared" ref="E66:E129" si="12">IF(B66&gt;0,1/2*(B66-P$4*F66+O$28)+1/2*POWER((B66-P$4*F66+O$28)^2-4*P$28*(B66-P$4*F66),0.5),"")</f>
        <v>0.1926991882764931</v>
      </c>
      <c r="F66" s="1">
        <f t="shared" ref="F66:F129" si="13">IF(B66="","",LN(1+EXP($R$10*(B66-$R$11)))/$R$10)</f>
        <v>1.07925115712288E-2</v>
      </c>
      <c r="G66" s="1">
        <f t="shared" ref="G66:G129" si="14">IF(B66="","",P$4*O$21*10/(R$12+F66)-P$4*O$21*10/(R$12+O$19-R$11)+(1-P$4)*P$14)</f>
        <v>112.1475954548186</v>
      </c>
      <c r="H66" s="16">
        <f t="shared" ref="H66:H129" si="15">IF(B66&gt;0, IF(P$4=1,O$21*10/(E66)-O$21*10/(R$11-P$19),O$21*10/(E66)-O$21*10/(O$19-P$19)),"")</f>
        <v>2.2401984870179774</v>
      </c>
      <c r="I66" s="17">
        <f t="shared" ref="I66:I129" si="16">IF(B66&gt;0,(P$21*10/(B66-E66-P$4*F66)-P$21*10/(P$19))+G66,"")</f>
        <v>114.38779394183797</v>
      </c>
      <c r="J66" s="17">
        <f t="shared" si="6"/>
        <v>113.30304250301947</v>
      </c>
      <c r="K66" s="78">
        <f t="shared" ref="K66:K129" si="17">IF(OR(B66="",C66=0,C66=""),"",(I66-C66)*(I66-C66))</f>
        <v>1.1766856840188069</v>
      </c>
      <c r="L66">
        <f t="shared" si="7"/>
        <v>0.10319138935627882</v>
      </c>
      <c r="M66">
        <f t="shared" si="10"/>
        <v>0.10319138935627882</v>
      </c>
      <c r="N66" s="15">
        <f t="shared" si="11"/>
        <v>0</v>
      </c>
      <c r="S66" s="15"/>
      <c r="T66" s="15"/>
    </row>
    <row r="67" spans="1:20" x14ac:dyDescent="0.25">
      <c r="A67" s="1">
        <v>67</v>
      </c>
      <c r="B67">
        <v>0.3060594485457479</v>
      </c>
      <c r="C67" s="14">
        <v>115.60361189394371</v>
      </c>
      <c r="D67" s="15">
        <v>67</v>
      </c>
      <c r="E67" s="1">
        <f t="shared" si="12"/>
        <v>0.19255626350397212</v>
      </c>
      <c r="F67" s="1">
        <f t="shared" si="13"/>
        <v>1.0312533723165417E-2</v>
      </c>
      <c r="G67" s="1">
        <f t="shared" si="14"/>
        <v>113.8751765937796</v>
      </c>
      <c r="H67" s="16">
        <f t="shared" si="15"/>
        <v>2.4197205287721033</v>
      </c>
      <c r="I67" s="17">
        <f t="shared" si="16"/>
        <v>116.29489712254696</v>
      </c>
      <c r="J67" s="17">
        <f t="shared" ref="J67:J130" si="18">IF(B67&gt;0,C67,"")</f>
        <v>115.60361189394371</v>
      </c>
      <c r="K67" s="78">
        <f t="shared" si="17"/>
        <v>0.47787526728504615</v>
      </c>
      <c r="L67">
        <f t="shared" ref="L67:L130" si="19">B67-E67-P$4*F67</f>
        <v>0.10319065131861037</v>
      </c>
      <c r="M67">
        <f t="shared" si="10"/>
        <v>0.10319065131861037</v>
      </c>
      <c r="N67" s="15">
        <f t="shared" si="11"/>
        <v>0</v>
      </c>
      <c r="S67" s="15"/>
      <c r="T67" s="15"/>
    </row>
    <row r="68" spans="1:20" x14ac:dyDescent="0.25">
      <c r="A68" s="1">
        <v>68</v>
      </c>
      <c r="B68">
        <v>0.3054358078874953</v>
      </c>
      <c r="C68" s="14">
        <v>117.90418128486795</v>
      </c>
      <c r="D68" s="15">
        <v>68</v>
      </c>
      <c r="E68" s="1">
        <f t="shared" si="12"/>
        <v>0.19240357270376623</v>
      </c>
      <c r="F68" s="1">
        <f t="shared" si="13"/>
        <v>9.8423735325257385E-3</v>
      </c>
      <c r="G68" s="1">
        <f t="shared" si="14"/>
        <v>115.58163955630243</v>
      </c>
      <c r="H68" s="16">
        <f t="shared" si="15"/>
        <v>2.6118039549246816</v>
      </c>
      <c r="I68" s="17">
        <f t="shared" si="16"/>
        <v>118.19344351121345</v>
      </c>
      <c r="J68" s="17">
        <f t="shared" si="18"/>
        <v>117.90418128486795</v>
      </c>
      <c r="K68" s="78">
        <f t="shared" si="17"/>
        <v>8.3672635590355038E-2</v>
      </c>
      <c r="L68">
        <f t="shared" si="19"/>
        <v>0.10318986165120334</v>
      </c>
      <c r="M68">
        <f t="shared" ref="M68:M131" si="20">IF(L68&gt;81,"",L68)</f>
        <v>0.10318986165120334</v>
      </c>
      <c r="N68" s="15">
        <f t="shared" ref="N68:N131" si="21">IF(L68&gt;81,N67+1,N67)</f>
        <v>0</v>
      </c>
      <c r="S68" s="15"/>
      <c r="T68" s="15"/>
    </row>
    <row r="69" spans="1:20" x14ac:dyDescent="0.25">
      <c r="A69" s="1">
        <v>69</v>
      </c>
      <c r="B69">
        <v>0.30465625706467947</v>
      </c>
      <c r="C69" s="14">
        <v>120.20475067579218</v>
      </c>
      <c r="D69" s="15">
        <v>69</v>
      </c>
      <c r="E69" s="1">
        <f t="shared" si="12"/>
        <v>0.1921983071761873</v>
      </c>
      <c r="F69" s="1">
        <f t="shared" si="13"/>
        <v>9.2691517621687446E-3</v>
      </c>
      <c r="G69" s="1">
        <f t="shared" si="14"/>
        <v>117.68146234349382</v>
      </c>
      <c r="H69" s="16">
        <f t="shared" si="15"/>
        <v>2.8705067577874388</v>
      </c>
      <c r="I69" s="17">
        <f t="shared" si="16"/>
        <v>120.55196910128046</v>
      </c>
      <c r="J69" s="17">
        <f t="shared" si="18"/>
        <v>120.20475067579218</v>
      </c>
      <c r="K69" s="78">
        <f t="shared" si="17"/>
        <v>0.12056063499855961</v>
      </c>
      <c r="L69">
        <f t="shared" si="19"/>
        <v>0.10318879812632342</v>
      </c>
      <c r="M69">
        <f t="shared" si="20"/>
        <v>0.10318879812632342</v>
      </c>
      <c r="N69" s="15">
        <f t="shared" si="21"/>
        <v>0</v>
      </c>
      <c r="S69" s="15"/>
      <c r="T69" s="15"/>
    </row>
    <row r="70" spans="1:20" x14ac:dyDescent="0.25">
      <c r="A70" s="1">
        <v>70</v>
      </c>
      <c r="B70">
        <v>0.30395466132414517</v>
      </c>
      <c r="C70" s="14">
        <v>122.50532006671654</v>
      </c>
      <c r="D70" s="15">
        <v>70</v>
      </c>
      <c r="E70" s="1">
        <f t="shared" si="12"/>
        <v>0.19199924508777438</v>
      </c>
      <c r="F70" s="1">
        <f t="shared" si="13"/>
        <v>8.7676516445406912E-3</v>
      </c>
      <c r="G70" s="1">
        <f t="shared" si="14"/>
        <v>119.53618171021117</v>
      </c>
      <c r="H70" s="16">
        <f t="shared" si="15"/>
        <v>3.1219194978172027</v>
      </c>
      <c r="I70" s="17">
        <f t="shared" si="16"/>
        <v>122.65810120802962</v>
      </c>
      <c r="J70" s="17">
        <f t="shared" si="18"/>
        <v>122.50532006671654</v>
      </c>
      <c r="K70" s="78">
        <f t="shared" si="17"/>
        <v>2.3342077140928799E-2</v>
      </c>
      <c r="L70">
        <f t="shared" si="19"/>
        <v>0.1031877645918301</v>
      </c>
      <c r="M70">
        <f t="shared" si="20"/>
        <v>0.1031877645918301</v>
      </c>
      <c r="N70" s="15">
        <f t="shared" si="21"/>
        <v>0</v>
      </c>
      <c r="S70" s="15"/>
      <c r="T70" s="15"/>
    </row>
    <row r="71" spans="1:20" x14ac:dyDescent="0.25">
      <c r="A71" s="1">
        <v>71</v>
      </c>
      <c r="B71">
        <v>0.30340897574817383</v>
      </c>
      <c r="C71" s="14">
        <v>124.23074710990966</v>
      </c>
      <c r="D71" s="15">
        <v>71</v>
      </c>
      <c r="E71" s="1">
        <f t="shared" si="12"/>
        <v>0.19183464918364485</v>
      </c>
      <c r="F71" s="1">
        <f t="shared" si="13"/>
        <v>8.3874181623926573E-3</v>
      </c>
      <c r="G71" s="1">
        <f t="shared" si="14"/>
        <v>120.95352311624293</v>
      </c>
      <c r="H71" s="16">
        <f t="shared" si="15"/>
        <v>3.3301959902019291</v>
      </c>
      <c r="I71" s="17">
        <f t="shared" si="16"/>
        <v>124.28371910645211</v>
      </c>
      <c r="J71" s="17">
        <f t="shared" si="18"/>
        <v>124.23074710990966</v>
      </c>
      <c r="K71" s="78">
        <f t="shared" si="17"/>
        <v>2.8060324176936869E-3</v>
      </c>
      <c r="L71">
        <f t="shared" si="19"/>
        <v>0.10318690840213632</v>
      </c>
      <c r="M71">
        <f t="shared" si="20"/>
        <v>0.10318690840213632</v>
      </c>
      <c r="N71" s="15">
        <f t="shared" si="21"/>
        <v>0</v>
      </c>
      <c r="S71" s="15"/>
      <c r="T71" s="15"/>
    </row>
    <row r="72" spans="1:20" x14ac:dyDescent="0.25">
      <c r="A72" s="1">
        <v>72</v>
      </c>
      <c r="B72">
        <v>0.30278533508992128</v>
      </c>
      <c r="C72" s="14">
        <v>125.95617415310289</v>
      </c>
      <c r="D72" s="15">
        <v>72</v>
      </c>
      <c r="E72" s="1">
        <f t="shared" si="12"/>
        <v>0.19163570780213532</v>
      </c>
      <c r="F72" s="1">
        <f t="shared" si="13"/>
        <v>7.9637556766535486E-3</v>
      </c>
      <c r="G72" s="1">
        <f t="shared" si="14"/>
        <v>122.54416475336228</v>
      </c>
      <c r="H72" s="16">
        <f t="shared" si="15"/>
        <v>3.5824101393396006</v>
      </c>
      <c r="I72" s="17">
        <f t="shared" si="16"/>
        <v>126.12657489270686</v>
      </c>
      <c r="J72" s="17">
        <f t="shared" si="18"/>
        <v>125.95617415310289</v>
      </c>
      <c r="K72" s="78">
        <f t="shared" si="17"/>
        <v>2.9036412057577551E-2</v>
      </c>
      <c r="L72">
        <f t="shared" si="19"/>
        <v>0.10318587161113241</v>
      </c>
      <c r="M72">
        <f t="shared" si="20"/>
        <v>0.10318587161113241</v>
      </c>
      <c r="N72" s="15">
        <f t="shared" si="21"/>
        <v>0</v>
      </c>
      <c r="S72" s="15"/>
      <c r="T72" s="15"/>
    </row>
    <row r="73" spans="1:20" x14ac:dyDescent="0.25">
      <c r="A73" s="1">
        <v>73</v>
      </c>
      <c r="B73">
        <v>0.30208373934938693</v>
      </c>
      <c r="C73" s="14">
        <v>128.25674354402713</v>
      </c>
      <c r="D73" s="15">
        <v>73</v>
      </c>
      <c r="E73" s="1">
        <f t="shared" si="12"/>
        <v>0.19139765499337258</v>
      </c>
      <c r="F73" s="1">
        <f t="shared" si="13"/>
        <v>7.5014561717385011E-3</v>
      </c>
      <c r="G73" s="1">
        <f t="shared" si="14"/>
        <v>124.2937551832793</v>
      </c>
      <c r="H73" s="16">
        <f t="shared" si="15"/>
        <v>3.8848980812119009</v>
      </c>
      <c r="I73" s="17">
        <f t="shared" si="16"/>
        <v>128.17865326449379</v>
      </c>
      <c r="J73" s="17">
        <f t="shared" si="18"/>
        <v>128.25674354402713</v>
      </c>
      <c r="K73" s="78">
        <f t="shared" si="17"/>
        <v>6.0980917575954611E-3</v>
      </c>
      <c r="L73">
        <f t="shared" si="19"/>
        <v>0.10318462818427585</v>
      </c>
      <c r="M73">
        <f t="shared" si="20"/>
        <v>0.10318462818427585</v>
      </c>
      <c r="N73" s="15">
        <f t="shared" si="21"/>
        <v>0</v>
      </c>
      <c r="S73" s="15"/>
      <c r="T73" s="15"/>
    </row>
    <row r="74" spans="1:20" x14ac:dyDescent="0.25">
      <c r="A74" s="1">
        <v>74</v>
      </c>
      <c r="B74">
        <v>0.30138214360885257</v>
      </c>
      <c r="C74" s="14">
        <v>130.55731293495137</v>
      </c>
      <c r="D74" s="15">
        <v>74</v>
      </c>
      <c r="E74" s="1">
        <f t="shared" si="12"/>
        <v>0.19114406569277831</v>
      </c>
      <c r="F74" s="1">
        <f t="shared" si="13"/>
        <v>7.0547776846390771E-3</v>
      </c>
      <c r="G74" s="1">
        <f t="shared" si="14"/>
        <v>125.99815895547403</v>
      </c>
      <c r="H74" s="16">
        <f t="shared" si="15"/>
        <v>4.2079566751882567</v>
      </c>
      <c r="I74" s="17">
        <f t="shared" si="16"/>
        <v>130.2061156306558</v>
      </c>
      <c r="J74" s="17">
        <f t="shared" si="18"/>
        <v>130.55731293495137</v>
      </c>
      <c r="K74" s="78">
        <f t="shared" si="17"/>
        <v>0.12333954654447336</v>
      </c>
      <c r="L74">
        <f t="shared" si="19"/>
        <v>0.10318330023143518</v>
      </c>
      <c r="M74">
        <f t="shared" si="20"/>
        <v>0.10318330023143518</v>
      </c>
      <c r="N74" s="15">
        <f t="shared" si="21"/>
        <v>0</v>
      </c>
      <c r="S74" s="15"/>
      <c r="T74" s="15"/>
    </row>
    <row r="75" spans="1:20" x14ac:dyDescent="0.25">
      <c r="A75" s="1">
        <v>75</v>
      </c>
      <c r="B75">
        <v>0.30068054786831827</v>
      </c>
      <c r="C75" s="14">
        <v>132.2827399781446</v>
      </c>
      <c r="D75" s="15">
        <v>75</v>
      </c>
      <c r="E75" s="1">
        <f t="shared" si="12"/>
        <v>0.19087452078890987</v>
      </c>
      <c r="F75" s="1">
        <f t="shared" si="13"/>
        <v>6.6241421852920113E-3</v>
      </c>
      <c r="G75" s="1">
        <f t="shared" si="14"/>
        <v>127.65446855257608</v>
      </c>
      <c r="H75" s="16">
        <f t="shared" si="15"/>
        <v>4.5522829394395501</v>
      </c>
      <c r="I75" s="17">
        <f t="shared" si="16"/>
        <v>132.2067514920119</v>
      </c>
      <c r="J75" s="17">
        <f t="shared" si="18"/>
        <v>132.2827399781446</v>
      </c>
      <c r="K75" s="78">
        <f t="shared" si="17"/>
        <v>5.7742500247396815E-3</v>
      </c>
      <c r="L75">
        <f t="shared" si="19"/>
        <v>0.10318188489411638</v>
      </c>
      <c r="M75">
        <f t="shared" si="20"/>
        <v>0.10318188489411638</v>
      </c>
      <c r="N75" s="15">
        <f t="shared" si="21"/>
        <v>0</v>
      </c>
      <c r="S75" s="15"/>
      <c r="T75" s="15"/>
    </row>
    <row r="76" spans="1:20" x14ac:dyDescent="0.25">
      <c r="A76" s="1">
        <v>76</v>
      </c>
      <c r="B76">
        <v>0.29997895212778392</v>
      </c>
      <c r="C76" s="14">
        <v>134.58330936906884</v>
      </c>
      <c r="D76" s="15">
        <v>76</v>
      </c>
      <c r="E76" s="1">
        <f t="shared" si="12"/>
        <v>0.19058866284666587</v>
      </c>
      <c r="F76" s="1">
        <f t="shared" si="13"/>
        <v>6.2099097129883346E-3</v>
      </c>
      <c r="G76" s="1">
        <f t="shared" si="14"/>
        <v>129.25998719681473</v>
      </c>
      <c r="H76" s="16">
        <f t="shared" si="15"/>
        <v>4.9185122039733358</v>
      </c>
      <c r="I76" s="17">
        <f t="shared" si="16"/>
        <v>134.17849940078185</v>
      </c>
      <c r="J76" s="17">
        <f t="shared" si="18"/>
        <v>134.58330936906884</v>
      </c>
      <c r="K76" s="78">
        <f t="shared" si="17"/>
        <v>0.16387111042451988</v>
      </c>
      <c r="L76">
        <f t="shared" si="19"/>
        <v>0.10318037956812971</v>
      </c>
      <c r="M76">
        <f t="shared" si="20"/>
        <v>0.10318037956812971</v>
      </c>
      <c r="N76" s="15">
        <f t="shared" si="21"/>
        <v>0</v>
      </c>
      <c r="S76" s="15"/>
      <c r="T76" s="15"/>
    </row>
    <row r="77" spans="1:20" x14ac:dyDescent="0.25">
      <c r="A77" s="1">
        <v>77</v>
      </c>
      <c r="B77">
        <v>0.29935531146953137</v>
      </c>
      <c r="C77" s="14">
        <v>136.30873641226196</v>
      </c>
      <c r="D77" s="15">
        <v>77</v>
      </c>
      <c r="E77" s="1">
        <f t="shared" si="12"/>
        <v>0.19032063634840371</v>
      </c>
      <c r="F77" s="1">
        <f t="shared" si="13"/>
        <v>5.8557110462812674E-3</v>
      </c>
      <c r="G77" s="1">
        <f t="shared" si="14"/>
        <v>130.64249123322679</v>
      </c>
      <c r="H77" s="16">
        <f t="shared" si="15"/>
        <v>5.2628959079353024</v>
      </c>
      <c r="I77" s="17">
        <f t="shared" si="16"/>
        <v>135.90538714116792</v>
      </c>
      <c r="J77" s="17">
        <f t="shared" si="18"/>
        <v>136.30873641226196</v>
      </c>
      <c r="K77" s="78">
        <f t="shared" si="17"/>
        <v>0.16269063449209628</v>
      </c>
      <c r="L77">
        <f t="shared" si="19"/>
        <v>0.10317896407484639</v>
      </c>
      <c r="M77">
        <f t="shared" si="20"/>
        <v>0.10317896407484639</v>
      </c>
      <c r="N77" s="15">
        <f t="shared" si="21"/>
        <v>0</v>
      </c>
      <c r="S77" s="15"/>
      <c r="T77" s="15"/>
    </row>
    <row r="78" spans="1:20" x14ac:dyDescent="0.25">
      <c r="A78" s="1">
        <v>78</v>
      </c>
      <c r="B78">
        <v>0.29873167081127855</v>
      </c>
      <c r="C78" s="14">
        <v>138.0341634554552</v>
      </c>
      <c r="D78" s="15">
        <v>78</v>
      </c>
      <c r="E78" s="1">
        <f t="shared" si="12"/>
        <v>0.19003933584018223</v>
      </c>
      <c r="F78" s="1">
        <f t="shared" si="13"/>
        <v>5.5148607441304863E-3</v>
      </c>
      <c r="G78" s="1">
        <f t="shared" si="14"/>
        <v>131.98139660362057</v>
      </c>
      <c r="H78" s="16">
        <f t="shared" si="15"/>
        <v>5.6253799869193131</v>
      </c>
      <c r="I78" s="17">
        <f t="shared" si="16"/>
        <v>137.60677659053607</v>
      </c>
      <c r="J78" s="17">
        <f t="shared" si="18"/>
        <v>138.0341634554552</v>
      </c>
      <c r="K78" s="78">
        <f t="shared" si="17"/>
        <v>0.18265953230540147</v>
      </c>
      <c r="L78">
        <f t="shared" si="19"/>
        <v>0.10317747422696583</v>
      </c>
      <c r="M78">
        <f t="shared" si="20"/>
        <v>0.10317747422696583</v>
      </c>
      <c r="N78" s="15">
        <f t="shared" si="21"/>
        <v>0</v>
      </c>
      <c r="S78" s="15"/>
      <c r="T78" s="15"/>
    </row>
    <row r="79" spans="1:20" x14ac:dyDescent="0.25">
      <c r="A79" s="1">
        <v>79</v>
      </c>
      <c r="B79">
        <v>0.29803007507074419</v>
      </c>
      <c r="C79" s="14">
        <v>140.33473284637944</v>
      </c>
      <c r="D79" s="15">
        <v>79</v>
      </c>
      <c r="E79" s="1">
        <f t="shared" si="12"/>
        <v>0.18970687490588728</v>
      </c>
      <c r="F79" s="1">
        <f t="shared" si="13"/>
        <v>5.1474923870266781E-3</v>
      </c>
      <c r="G79" s="1">
        <f t="shared" si="14"/>
        <v>133.43389759552912</v>
      </c>
      <c r="H79" s="16">
        <f t="shared" si="15"/>
        <v>6.055175474723768</v>
      </c>
      <c r="I79" s="17">
        <f t="shared" si="16"/>
        <v>139.48907307025394</v>
      </c>
      <c r="J79" s="17">
        <f t="shared" si="18"/>
        <v>140.33473284637944</v>
      </c>
      <c r="K79" s="78">
        <f t="shared" si="17"/>
        <v>0.71514045695663275</v>
      </c>
      <c r="L79">
        <f t="shared" si="19"/>
        <v>0.10317570777783024</v>
      </c>
      <c r="M79">
        <f t="shared" si="20"/>
        <v>0.10317570777783024</v>
      </c>
      <c r="N79" s="15">
        <f t="shared" si="21"/>
        <v>0</v>
      </c>
      <c r="S79" s="15"/>
      <c r="T79" s="15"/>
    </row>
    <row r="80" spans="1:20" x14ac:dyDescent="0.25">
      <c r="A80" s="1">
        <v>80</v>
      </c>
      <c r="B80">
        <v>0.29748438949477313</v>
      </c>
      <c r="C80" s="14">
        <v>141.48501754184156</v>
      </c>
      <c r="D80" s="15">
        <v>80</v>
      </c>
      <c r="E80" s="1">
        <f t="shared" si="12"/>
        <v>0.18943653446569564</v>
      </c>
      <c r="F80" s="1">
        <f t="shared" si="13"/>
        <v>4.8735881643656772E-3</v>
      </c>
      <c r="G80" s="1">
        <f t="shared" si="14"/>
        <v>134.52328361858224</v>
      </c>
      <c r="H80" s="16">
        <f t="shared" si="15"/>
        <v>6.4057755549451656</v>
      </c>
      <c r="I80" s="17">
        <f t="shared" si="16"/>
        <v>140.92905917352607</v>
      </c>
      <c r="J80" s="17">
        <f t="shared" si="18"/>
        <v>141.48501754184156</v>
      </c>
      <c r="K80" s="78">
        <f t="shared" si="17"/>
        <v>0.30908970730001867</v>
      </c>
      <c r="L80">
        <f t="shared" si="19"/>
        <v>0.10317426686471182</v>
      </c>
      <c r="M80">
        <f t="shared" si="20"/>
        <v>0.10317426686471182</v>
      </c>
      <c r="N80" s="15">
        <f t="shared" si="21"/>
        <v>0</v>
      </c>
      <c r="S80" s="15"/>
      <c r="T80" s="15"/>
    </row>
    <row r="81" spans="1:20" x14ac:dyDescent="0.25">
      <c r="A81" s="1">
        <v>81</v>
      </c>
      <c r="B81">
        <v>0.29693870391880206</v>
      </c>
      <c r="C81" s="14">
        <v>143.7855869327658</v>
      </c>
      <c r="D81" s="15">
        <v>81</v>
      </c>
      <c r="E81" s="1">
        <f t="shared" si="12"/>
        <v>0.18915589915271014</v>
      </c>
      <c r="F81" s="1">
        <f t="shared" si="13"/>
        <v>4.6100380002959268E-3</v>
      </c>
      <c r="G81" s="1">
        <f t="shared" si="14"/>
        <v>135.57671248611092</v>
      </c>
      <c r="H81" s="16">
        <f t="shared" si="15"/>
        <v>6.7707870088932225</v>
      </c>
      <c r="I81" s="17">
        <f t="shared" si="16"/>
        <v>142.34749949499979</v>
      </c>
      <c r="J81" s="17">
        <f t="shared" si="18"/>
        <v>143.7855869327658</v>
      </c>
      <c r="K81" s="78">
        <f t="shared" si="17"/>
        <v>2.0680954786603807</v>
      </c>
      <c r="L81">
        <f t="shared" si="19"/>
        <v>0.103172766765796</v>
      </c>
      <c r="M81">
        <f t="shared" si="20"/>
        <v>0.103172766765796</v>
      </c>
      <c r="N81" s="15">
        <f t="shared" si="21"/>
        <v>0</v>
      </c>
      <c r="S81" s="15"/>
      <c r="T81" s="15"/>
    </row>
    <row r="82" spans="1:20" x14ac:dyDescent="0.25">
      <c r="A82" s="1">
        <v>82</v>
      </c>
      <c r="B82">
        <v>0.29615915309598623</v>
      </c>
      <c r="C82" s="14">
        <v>145.51101397595903</v>
      </c>
      <c r="D82" s="15">
        <v>82</v>
      </c>
      <c r="E82" s="1">
        <f t="shared" si="12"/>
        <v>0.18873719304540115</v>
      </c>
      <c r="F82" s="1">
        <f t="shared" si="13"/>
        <v>4.2514396344195205E-3</v>
      </c>
      <c r="G82" s="1">
        <f t="shared" si="14"/>
        <v>137.01835180007407</v>
      </c>
      <c r="H82" s="16">
        <f t="shared" si="15"/>
        <v>7.3173997094108074</v>
      </c>
      <c r="I82" s="17">
        <f t="shared" si="16"/>
        <v>144.33575150947951</v>
      </c>
      <c r="J82" s="17">
        <f t="shared" si="18"/>
        <v>145.51101397595903</v>
      </c>
      <c r="K82" s="78">
        <f t="shared" si="17"/>
        <v>1.3812418651155332</v>
      </c>
      <c r="L82">
        <f t="shared" si="19"/>
        <v>0.10317052041616555</v>
      </c>
      <c r="M82">
        <f t="shared" si="20"/>
        <v>0.10317052041616555</v>
      </c>
      <c r="N82" s="15">
        <f t="shared" si="21"/>
        <v>0</v>
      </c>
      <c r="S82" s="15"/>
      <c r="T82" s="15"/>
    </row>
    <row r="83" spans="1:20" x14ac:dyDescent="0.25">
      <c r="A83" s="1">
        <v>83</v>
      </c>
      <c r="B83">
        <v>0.29545755735545187</v>
      </c>
      <c r="C83" s="14">
        <v>146.66129867142115</v>
      </c>
      <c r="D83" s="15">
        <v>83</v>
      </c>
      <c r="E83" s="1">
        <f t="shared" si="12"/>
        <v>0.18834259398178899</v>
      </c>
      <c r="F83" s="1">
        <f t="shared" si="13"/>
        <v>3.9465690249747111E-3</v>
      </c>
      <c r="G83" s="1">
        <f t="shared" si="14"/>
        <v>138.25158096330665</v>
      </c>
      <c r="H83" s="16">
        <f t="shared" si="15"/>
        <v>7.8347656271685651</v>
      </c>
      <c r="I83" s="17">
        <f t="shared" si="16"/>
        <v>146.08634659047925</v>
      </c>
      <c r="J83" s="17">
        <f t="shared" si="18"/>
        <v>146.66129867142115</v>
      </c>
      <c r="K83" s="78">
        <f t="shared" si="17"/>
        <v>0.33056989537941905</v>
      </c>
      <c r="L83">
        <f t="shared" si="19"/>
        <v>0.10316839434868817</v>
      </c>
      <c r="M83">
        <f t="shared" si="20"/>
        <v>0.10316839434868817</v>
      </c>
      <c r="N83" s="15">
        <f t="shared" si="21"/>
        <v>0</v>
      </c>
      <c r="S83" s="15"/>
      <c r="T83" s="15"/>
    </row>
    <row r="84" spans="1:20" x14ac:dyDescent="0.25">
      <c r="A84" s="1">
        <v>84</v>
      </c>
      <c r="B84">
        <v>0.29475596161491757</v>
      </c>
      <c r="C84" s="14">
        <v>148.38672571461439</v>
      </c>
      <c r="D84" s="15">
        <v>84</v>
      </c>
      <c r="E84" s="1">
        <f t="shared" si="12"/>
        <v>0.18793138669668993</v>
      </c>
      <c r="F84" s="1">
        <f t="shared" si="13"/>
        <v>3.6584055266897803E-3</v>
      </c>
      <c r="G84" s="1">
        <f t="shared" si="14"/>
        <v>139.42369490708518</v>
      </c>
      <c r="H84" s="16">
        <f t="shared" si="15"/>
        <v>8.3762185954244615</v>
      </c>
      <c r="I84" s="17">
        <f t="shared" si="16"/>
        <v>147.7999135025035</v>
      </c>
      <c r="J84" s="17">
        <f t="shared" si="18"/>
        <v>148.38672571461439</v>
      </c>
      <c r="K84" s="78">
        <f t="shared" si="17"/>
        <v>0.34434857228247079</v>
      </c>
      <c r="L84">
        <f t="shared" si="19"/>
        <v>0.10316616939153786</v>
      </c>
      <c r="M84">
        <f t="shared" si="20"/>
        <v>0.10316616939153786</v>
      </c>
      <c r="N84" s="15">
        <f t="shared" si="21"/>
        <v>0</v>
      </c>
      <c r="S84" s="15"/>
      <c r="T84" s="15"/>
    </row>
    <row r="85" spans="1:20" x14ac:dyDescent="0.25">
      <c r="A85" s="1">
        <v>85</v>
      </c>
      <c r="B85">
        <v>0.29421027603894645</v>
      </c>
      <c r="C85" s="14">
        <v>150.11215275780751</v>
      </c>
      <c r="D85" s="15">
        <v>85</v>
      </c>
      <c r="E85" s="1">
        <f t="shared" si="12"/>
        <v>0.1876002584903991</v>
      </c>
      <c r="F85" s="1">
        <f t="shared" si="13"/>
        <v>3.4456468423901339E-3</v>
      </c>
      <c r="G85" s="1">
        <f t="shared" si="14"/>
        <v>140.29316074534802</v>
      </c>
      <c r="H85" s="16">
        <f t="shared" si="15"/>
        <v>8.8139535525131407</v>
      </c>
      <c r="I85" s="17">
        <f t="shared" si="16"/>
        <v>149.10711429786318</v>
      </c>
      <c r="J85" s="17">
        <f t="shared" si="18"/>
        <v>150.11215275780751</v>
      </c>
      <c r="K85" s="78">
        <f t="shared" si="17"/>
        <v>1.0101023059672716</v>
      </c>
      <c r="L85">
        <f t="shared" si="19"/>
        <v>0.10316437070615721</v>
      </c>
      <c r="M85">
        <f t="shared" si="20"/>
        <v>0.10316437070615721</v>
      </c>
      <c r="N85" s="15">
        <f t="shared" si="21"/>
        <v>0</v>
      </c>
      <c r="S85" s="15"/>
      <c r="T85" s="15"/>
    </row>
    <row r="86" spans="1:20" x14ac:dyDescent="0.25">
      <c r="A86" s="1">
        <v>86</v>
      </c>
      <c r="B86">
        <v>0.29350868029841215</v>
      </c>
      <c r="C86" s="14">
        <v>151.83757980100074</v>
      </c>
      <c r="D86" s="15">
        <v>86</v>
      </c>
      <c r="E86" s="1">
        <f t="shared" si="12"/>
        <v>0.18716028052742156</v>
      </c>
      <c r="F86" s="1">
        <f t="shared" si="13"/>
        <v>3.1864287701273814E-3</v>
      </c>
      <c r="G86" s="1">
        <f t="shared" si="14"/>
        <v>141.35718671987797</v>
      </c>
      <c r="H86" s="16">
        <f t="shared" si="15"/>
        <v>9.3979787827392158</v>
      </c>
      <c r="I86" s="17">
        <f t="shared" si="16"/>
        <v>150.75516550261909</v>
      </c>
      <c r="J86" s="17">
        <f t="shared" si="18"/>
        <v>151.83757980100074</v>
      </c>
      <c r="K86" s="78">
        <f t="shared" si="17"/>
        <v>1.1716207133410397</v>
      </c>
      <c r="L86">
        <f t="shared" si="19"/>
        <v>0.1031619710008632</v>
      </c>
      <c r="M86">
        <f t="shared" si="20"/>
        <v>0.1031619710008632</v>
      </c>
      <c r="N86" s="15">
        <f t="shared" si="21"/>
        <v>0</v>
      </c>
      <c r="S86" s="15"/>
      <c r="T86" s="15"/>
    </row>
    <row r="87" spans="1:20" x14ac:dyDescent="0.25">
      <c r="A87" s="1">
        <v>87</v>
      </c>
      <c r="B87">
        <v>0.29288503964015933</v>
      </c>
      <c r="C87" s="14">
        <v>152.98786449646286</v>
      </c>
      <c r="D87" s="15">
        <v>87</v>
      </c>
      <c r="E87" s="1">
        <f t="shared" si="12"/>
        <v>0.18675604207136992</v>
      </c>
      <c r="F87" s="1">
        <f t="shared" si="13"/>
        <v>2.9692412120934926E-3</v>
      </c>
      <c r="G87" s="1">
        <f t="shared" si="14"/>
        <v>142.25268668281535</v>
      </c>
      <c r="H87" s="16">
        <f t="shared" si="15"/>
        <v>9.9369891050487809</v>
      </c>
      <c r="I87" s="17">
        <f t="shared" si="16"/>
        <v>152.1896757878709</v>
      </c>
      <c r="J87" s="17">
        <f t="shared" si="18"/>
        <v>152.98786449646286</v>
      </c>
      <c r="K87" s="78">
        <f t="shared" si="17"/>
        <v>0.63710521452370916</v>
      </c>
      <c r="L87">
        <f t="shared" si="19"/>
        <v>0.10315975635669591</v>
      </c>
      <c r="M87">
        <f t="shared" si="20"/>
        <v>0.10315975635669591</v>
      </c>
      <c r="N87" s="15">
        <f t="shared" si="21"/>
        <v>0</v>
      </c>
      <c r="S87" s="15"/>
      <c r="T87" s="15"/>
    </row>
    <row r="88" spans="1:20" x14ac:dyDescent="0.25">
      <c r="A88" s="1">
        <v>88</v>
      </c>
      <c r="B88">
        <v>0.29218344389962503</v>
      </c>
      <c r="C88" s="14">
        <v>154.13814919192498</v>
      </c>
      <c r="D88" s="15">
        <v>88</v>
      </c>
      <c r="E88" s="1">
        <f t="shared" si="12"/>
        <v>0.18628690060295555</v>
      </c>
      <c r="F88" s="1">
        <f t="shared" si="13"/>
        <v>2.7393690891542237E-3</v>
      </c>
      <c r="G88" s="1">
        <f t="shared" si="14"/>
        <v>143.20448533342375</v>
      </c>
      <c r="H88" s="16">
        <f t="shared" si="15"/>
        <v>10.565473717365165</v>
      </c>
      <c r="I88" s="17">
        <f t="shared" si="16"/>
        <v>153.76995905077735</v>
      </c>
      <c r="J88" s="17">
        <f t="shared" si="18"/>
        <v>154.13814919192498</v>
      </c>
      <c r="K88" s="78">
        <f t="shared" si="17"/>
        <v>0.13556398003831616</v>
      </c>
      <c r="L88">
        <f t="shared" si="19"/>
        <v>0.10315717420751526</v>
      </c>
      <c r="M88">
        <f t="shared" si="20"/>
        <v>0.10315717420751526</v>
      </c>
      <c r="N88" s="15">
        <f t="shared" si="21"/>
        <v>0</v>
      </c>
      <c r="S88" s="15"/>
      <c r="T88" s="15"/>
    </row>
    <row r="89" spans="1:20" x14ac:dyDescent="0.25">
      <c r="A89" s="1">
        <v>89</v>
      </c>
      <c r="B89">
        <v>0.29155980324137243</v>
      </c>
      <c r="C89" s="14">
        <v>156.43871858284922</v>
      </c>
      <c r="D89" s="15">
        <v>89</v>
      </c>
      <c r="E89" s="1">
        <f t="shared" si="12"/>
        <v>0.18585750275917173</v>
      </c>
      <c r="F89" s="1">
        <f t="shared" si="13"/>
        <v>2.5475009873111095E-3</v>
      </c>
      <c r="G89" s="1">
        <f t="shared" si="14"/>
        <v>144.00209332115486</v>
      </c>
      <c r="H89" s="16">
        <f t="shared" si="15"/>
        <v>11.143496889764293</v>
      </c>
      <c r="I89" s="17">
        <f t="shared" si="16"/>
        <v>155.14559021091776</v>
      </c>
      <c r="J89" s="17">
        <f t="shared" si="18"/>
        <v>156.43871858284922</v>
      </c>
      <c r="K89" s="78">
        <f t="shared" si="17"/>
        <v>1.6721809862941064</v>
      </c>
      <c r="L89">
        <f t="shared" si="19"/>
        <v>0.10315479949488958</v>
      </c>
      <c r="M89">
        <f t="shared" si="20"/>
        <v>0.10315479949488958</v>
      </c>
      <c r="N89" s="15">
        <f t="shared" si="21"/>
        <v>0</v>
      </c>
      <c r="S89" s="15"/>
      <c r="T89" s="15"/>
    </row>
    <row r="90" spans="1:20" x14ac:dyDescent="0.25">
      <c r="A90" s="1">
        <v>90</v>
      </c>
      <c r="B90">
        <v>0.29109207274768284</v>
      </c>
      <c r="C90" s="14">
        <v>157.58900327831134</v>
      </c>
      <c r="D90" s="15">
        <v>90</v>
      </c>
      <c r="E90" s="1">
        <f t="shared" si="12"/>
        <v>0.18552804547426818</v>
      </c>
      <c r="F90" s="1">
        <f t="shared" si="13"/>
        <v>2.4110571645833503E-3</v>
      </c>
      <c r="G90" s="1">
        <f t="shared" si="14"/>
        <v>144.5710616184511</v>
      </c>
      <c r="H90" s="16">
        <f t="shared" si="15"/>
        <v>11.588801562847436</v>
      </c>
      <c r="I90" s="17">
        <f t="shared" si="16"/>
        <v>156.15986318129541</v>
      </c>
      <c r="J90" s="17">
        <f t="shared" si="18"/>
        <v>157.58900327831134</v>
      </c>
      <c r="K90" s="78">
        <f t="shared" si="17"/>
        <v>2.0424414168987064</v>
      </c>
      <c r="L90">
        <f t="shared" si="19"/>
        <v>0.1031529701088313</v>
      </c>
      <c r="M90">
        <f t="shared" si="20"/>
        <v>0.1031529701088313</v>
      </c>
      <c r="N90" s="15">
        <f t="shared" si="21"/>
        <v>0</v>
      </c>
      <c r="S90" s="15"/>
      <c r="T90" s="15"/>
    </row>
    <row r="91" spans="1:20" x14ac:dyDescent="0.25">
      <c r="A91" s="1">
        <v>91</v>
      </c>
      <c r="B91">
        <v>0.29031252192486701</v>
      </c>
      <c r="C91" s="14">
        <v>158.73928797377346</v>
      </c>
      <c r="D91" s="15">
        <v>91</v>
      </c>
      <c r="E91" s="1">
        <f t="shared" si="12"/>
        <v>0.1849653423953862</v>
      </c>
      <c r="F91" s="1">
        <f t="shared" si="13"/>
        <v>2.1973488763425537E-3</v>
      </c>
      <c r="G91" s="1">
        <f t="shared" si="14"/>
        <v>145.46518083125443</v>
      </c>
      <c r="H91" s="16">
        <f t="shared" si="15"/>
        <v>12.353036989598195</v>
      </c>
      <c r="I91" s="17">
        <f t="shared" si="16"/>
        <v>157.81821782085422</v>
      </c>
      <c r="J91" s="17">
        <f t="shared" si="18"/>
        <v>158.73928797377346</v>
      </c>
      <c r="K91" s="78">
        <f t="shared" si="17"/>
        <v>0.84837022659867578</v>
      </c>
      <c r="L91">
        <f t="shared" si="19"/>
        <v>0.10314983065313825</v>
      </c>
      <c r="M91">
        <f t="shared" si="20"/>
        <v>0.10314983065313825</v>
      </c>
      <c r="N91" s="15">
        <f t="shared" si="21"/>
        <v>0</v>
      </c>
      <c r="S91" s="15"/>
      <c r="T91" s="15"/>
    </row>
    <row r="92" spans="1:20" x14ac:dyDescent="0.25">
      <c r="A92" s="1">
        <v>92</v>
      </c>
      <c r="B92">
        <v>0.28968888126661418</v>
      </c>
      <c r="C92" s="14">
        <v>159.31443032150457</v>
      </c>
      <c r="D92" s="15">
        <v>92</v>
      </c>
      <c r="E92" s="1">
        <f t="shared" si="12"/>
        <v>0.18450340692164927</v>
      </c>
      <c r="F92" s="1">
        <f t="shared" si="13"/>
        <v>2.0382351095936573E-3</v>
      </c>
      <c r="G92" s="1">
        <f t="shared" si="14"/>
        <v>146.13324327843873</v>
      </c>
      <c r="H92" s="16">
        <f t="shared" si="15"/>
        <v>12.983898989561965</v>
      </c>
      <c r="I92" s="17">
        <f t="shared" si="16"/>
        <v>159.11714226799302</v>
      </c>
      <c r="J92" s="17">
        <f t="shared" si="18"/>
        <v>159.31443032150457</v>
      </c>
      <c r="K92" s="78">
        <f t="shared" si="17"/>
        <v>3.8922576058378754E-2</v>
      </c>
      <c r="L92">
        <f t="shared" si="19"/>
        <v>0.10314723923537127</v>
      </c>
      <c r="M92">
        <f t="shared" si="20"/>
        <v>0.10314723923537127</v>
      </c>
      <c r="N92" s="15">
        <f t="shared" si="21"/>
        <v>0</v>
      </c>
      <c r="S92" s="15"/>
      <c r="T92" s="15"/>
    </row>
    <row r="93" spans="1:20" x14ac:dyDescent="0.25">
      <c r="A93" s="1">
        <v>93</v>
      </c>
      <c r="B93">
        <v>0.28898728552607988</v>
      </c>
      <c r="C93" s="14">
        <v>161.0398573646977</v>
      </c>
      <c r="D93" s="15">
        <v>93</v>
      </c>
      <c r="E93" s="1">
        <f t="shared" si="12"/>
        <v>0.18397180515544226</v>
      </c>
      <c r="F93" s="1">
        <f t="shared" si="13"/>
        <v>1.8712393179320965E-3</v>
      </c>
      <c r="G93" s="1">
        <f t="shared" si="14"/>
        <v>146.83657489797878</v>
      </c>
      <c r="H93" s="16">
        <f t="shared" si="15"/>
        <v>13.713824529880497</v>
      </c>
      <c r="I93" s="17">
        <f t="shared" si="16"/>
        <v>160.5503994278526</v>
      </c>
      <c r="J93" s="17">
        <f t="shared" si="18"/>
        <v>161.0398573646977</v>
      </c>
      <c r="K93" s="78">
        <f t="shared" si="17"/>
        <v>0.23956907194066102</v>
      </c>
      <c r="L93">
        <f t="shared" si="19"/>
        <v>0.10314424105270553</v>
      </c>
      <c r="M93">
        <f t="shared" si="20"/>
        <v>0.10314424105270553</v>
      </c>
      <c r="N93" s="15">
        <f t="shared" si="21"/>
        <v>0</v>
      </c>
      <c r="S93" s="15"/>
      <c r="T93" s="15"/>
    </row>
    <row r="94" spans="1:20" x14ac:dyDescent="0.25">
      <c r="A94" s="1">
        <v>94</v>
      </c>
      <c r="B94">
        <v>0.28836364486782728</v>
      </c>
      <c r="C94" s="14">
        <v>161.61499971242881</v>
      </c>
      <c r="D94" s="15">
        <v>94</v>
      </c>
      <c r="E94" s="1">
        <f t="shared" si="12"/>
        <v>0.18348916246551294</v>
      </c>
      <c r="F94" s="1">
        <f t="shared" si="13"/>
        <v>1.7329783019186058E-3</v>
      </c>
      <c r="G94" s="1">
        <f t="shared" si="14"/>
        <v>147.42057836860334</v>
      </c>
      <c r="H94" s="16">
        <f t="shared" si="15"/>
        <v>14.380189025121069</v>
      </c>
      <c r="I94" s="17">
        <f t="shared" si="16"/>
        <v>161.80076739372311</v>
      </c>
      <c r="J94" s="17">
        <f t="shared" si="18"/>
        <v>161.61499971242881</v>
      </c>
      <c r="K94" s="78">
        <f t="shared" si="17"/>
        <v>3.4509631413458426E-2</v>
      </c>
      <c r="L94">
        <f t="shared" si="19"/>
        <v>0.10314150410039573</v>
      </c>
      <c r="M94">
        <f t="shared" si="20"/>
        <v>0.10314150410039573</v>
      </c>
      <c r="N94" s="15">
        <f t="shared" si="21"/>
        <v>0</v>
      </c>
      <c r="S94" s="15"/>
      <c r="T94" s="15"/>
    </row>
    <row r="95" spans="1:20" x14ac:dyDescent="0.25">
      <c r="A95" s="1">
        <v>95</v>
      </c>
      <c r="B95">
        <v>0.287817959291856</v>
      </c>
      <c r="C95" s="14">
        <v>162.19014206015981</v>
      </c>
      <c r="D95" s="15">
        <v>95</v>
      </c>
      <c r="E95" s="1">
        <f t="shared" si="12"/>
        <v>0.18305941449024457</v>
      </c>
      <c r="F95" s="1">
        <f t="shared" si="13"/>
        <v>1.6194897232969928E-3</v>
      </c>
      <c r="G95" s="1">
        <f t="shared" si="14"/>
        <v>147.90109591519757</v>
      </c>
      <c r="H95" s="16">
        <f t="shared" si="15"/>
        <v>14.976481263569013</v>
      </c>
      <c r="I95" s="17">
        <f t="shared" si="16"/>
        <v>162.87757717875974</v>
      </c>
      <c r="J95" s="17">
        <f t="shared" si="18"/>
        <v>162.19014206015981</v>
      </c>
      <c r="K95" s="78">
        <f t="shared" si="17"/>
        <v>0.47256704228448837</v>
      </c>
      <c r="L95">
        <f t="shared" si="19"/>
        <v>0.10313905507831443</v>
      </c>
      <c r="M95">
        <f t="shared" si="20"/>
        <v>0.10313905507831443</v>
      </c>
      <c r="N95" s="15">
        <f t="shared" si="21"/>
        <v>0</v>
      </c>
      <c r="S95" s="15"/>
      <c r="T95" s="15"/>
    </row>
    <row r="96" spans="1:20" x14ac:dyDescent="0.25">
      <c r="A96" s="1">
        <v>96</v>
      </c>
      <c r="B96">
        <v>0.28711636355132186</v>
      </c>
      <c r="C96" s="14">
        <v>163.91556910335305</v>
      </c>
      <c r="D96" s="15">
        <v>96</v>
      </c>
      <c r="E96" s="1">
        <f t="shared" si="12"/>
        <v>0.18249718993649658</v>
      </c>
      <c r="F96" s="1">
        <f t="shared" si="13"/>
        <v>1.4833397464517569E-3</v>
      </c>
      <c r="G96" s="1">
        <f t="shared" si="14"/>
        <v>148.47893736949362</v>
      </c>
      <c r="H96" s="16">
        <f t="shared" si="15"/>
        <v>15.760830290945535</v>
      </c>
      <c r="I96" s="17">
        <f t="shared" si="16"/>
        <v>164.2397676604366</v>
      </c>
      <c r="J96" s="17">
        <f t="shared" si="18"/>
        <v>163.91556910335305</v>
      </c>
      <c r="K96" s="78">
        <f t="shared" si="17"/>
        <v>0.10510470441505464</v>
      </c>
      <c r="L96">
        <f t="shared" si="19"/>
        <v>0.10313583386837352</v>
      </c>
      <c r="M96">
        <f t="shared" si="20"/>
        <v>0.10313583386837352</v>
      </c>
      <c r="N96" s="15">
        <f t="shared" si="21"/>
        <v>0</v>
      </c>
      <c r="S96" s="15"/>
      <c r="T96" s="15"/>
    </row>
    <row r="97" spans="1:20" x14ac:dyDescent="0.25">
      <c r="A97" s="1">
        <v>97</v>
      </c>
      <c r="B97">
        <v>0.28649272289306904</v>
      </c>
      <c r="C97" s="14">
        <v>165.64099614654629</v>
      </c>
      <c r="D97" s="15">
        <v>97</v>
      </c>
      <c r="E97" s="1">
        <f t="shared" si="12"/>
        <v>0.18198875698662148</v>
      </c>
      <c r="F97" s="1">
        <f t="shared" si="13"/>
        <v>1.3710620171474112E-3</v>
      </c>
      <c r="G97" s="1">
        <f t="shared" si="14"/>
        <v>148.9565929613866</v>
      </c>
      <c r="H97" s="16">
        <f t="shared" si="15"/>
        <v>16.474308563555326</v>
      </c>
      <c r="I97" s="17">
        <f t="shared" si="16"/>
        <v>165.43090152492846</v>
      </c>
      <c r="J97" s="17">
        <f t="shared" si="18"/>
        <v>165.64099614654629</v>
      </c>
      <c r="K97" s="78">
        <f t="shared" si="17"/>
        <v>4.4139750032737991E-2</v>
      </c>
      <c r="L97">
        <f t="shared" si="19"/>
        <v>0.10313290388930015</v>
      </c>
      <c r="M97">
        <f t="shared" si="20"/>
        <v>0.10313290388930015</v>
      </c>
      <c r="N97" s="15">
        <f t="shared" si="21"/>
        <v>0</v>
      </c>
      <c r="S97" s="15"/>
      <c r="T97" s="15"/>
    </row>
    <row r="98" spans="1:20" x14ac:dyDescent="0.25">
      <c r="A98" s="1">
        <v>98</v>
      </c>
      <c r="B98">
        <v>0.28594703731709797</v>
      </c>
      <c r="C98" s="14">
        <v>166.21613849427729</v>
      </c>
      <c r="D98" s="15">
        <v>98</v>
      </c>
      <c r="E98" s="1">
        <f t="shared" si="12"/>
        <v>0.18153754105334352</v>
      </c>
      <c r="F98" s="1">
        <f t="shared" si="13"/>
        <v>1.2792062303776963E-3</v>
      </c>
      <c r="G98" s="1">
        <f t="shared" si="14"/>
        <v>149.34813206533033</v>
      </c>
      <c r="H98" s="16">
        <f t="shared" si="15"/>
        <v>17.110842003830896</v>
      </c>
      <c r="I98" s="17">
        <f t="shared" si="16"/>
        <v>166.45897406915208</v>
      </c>
      <c r="J98" s="17">
        <f t="shared" si="18"/>
        <v>166.21613849427729</v>
      </c>
      <c r="K98" s="78">
        <f t="shared" si="17"/>
        <v>5.8969116424769263E-2</v>
      </c>
      <c r="L98">
        <f t="shared" si="19"/>
        <v>0.10313029003337676</v>
      </c>
      <c r="M98">
        <f t="shared" si="20"/>
        <v>0.10313029003337676</v>
      </c>
      <c r="N98" s="15">
        <f t="shared" si="21"/>
        <v>0</v>
      </c>
      <c r="S98" s="15"/>
      <c r="T98" s="15"/>
    </row>
    <row r="99" spans="1:20" x14ac:dyDescent="0.25">
      <c r="A99" s="1">
        <v>99</v>
      </c>
      <c r="B99">
        <v>0.28524544157656367</v>
      </c>
      <c r="C99" s="14">
        <v>167.36642318973941</v>
      </c>
      <c r="D99" s="15">
        <v>99</v>
      </c>
      <c r="E99" s="1">
        <f t="shared" si="12"/>
        <v>0.18094920357050773</v>
      </c>
      <c r="F99" s="1">
        <f t="shared" si="13"/>
        <v>1.1693755414557709E-3</v>
      </c>
      <c r="G99" s="1">
        <f t="shared" si="14"/>
        <v>149.81719426567298</v>
      </c>
      <c r="H99" s="16">
        <f t="shared" si="15"/>
        <v>17.945581952053431</v>
      </c>
      <c r="I99" s="17">
        <f t="shared" si="16"/>
        <v>167.76277621771379</v>
      </c>
      <c r="J99" s="17">
        <f t="shared" si="18"/>
        <v>167.36642318973941</v>
      </c>
      <c r="K99" s="78">
        <f t="shared" si="17"/>
        <v>0.1570957227844636</v>
      </c>
      <c r="L99">
        <f t="shared" si="19"/>
        <v>0.10312686246460018</v>
      </c>
      <c r="M99">
        <f t="shared" si="20"/>
        <v>0.10312686246460018</v>
      </c>
      <c r="N99" s="15">
        <f t="shared" si="21"/>
        <v>0</v>
      </c>
      <c r="S99" s="15"/>
      <c r="T99" s="15"/>
    </row>
    <row r="100" spans="1:20" x14ac:dyDescent="0.25">
      <c r="A100" s="1">
        <v>100</v>
      </c>
      <c r="B100">
        <v>0.28469975600059261</v>
      </c>
      <c r="C100" s="14">
        <v>168.51670788520153</v>
      </c>
      <c r="D100" s="15">
        <v>100</v>
      </c>
      <c r="E100" s="1">
        <f t="shared" si="12"/>
        <v>0.18048558348863813</v>
      </c>
      <c r="F100" s="1">
        <f t="shared" si="13"/>
        <v>1.090026611444497E-3</v>
      </c>
      <c r="G100" s="1">
        <f t="shared" si="14"/>
        <v>150.15669020435007</v>
      </c>
      <c r="H100" s="16">
        <f t="shared" si="15"/>
        <v>18.607205341912504</v>
      </c>
      <c r="I100" s="17">
        <f t="shared" si="16"/>
        <v>168.76389554626212</v>
      </c>
      <c r="J100" s="17">
        <f t="shared" si="18"/>
        <v>168.51670788520153</v>
      </c>
      <c r="K100" s="78">
        <f t="shared" si="17"/>
        <v>6.1101739780606706E-2</v>
      </c>
      <c r="L100">
        <f t="shared" si="19"/>
        <v>0.10312414590050997</v>
      </c>
      <c r="M100">
        <f t="shared" si="20"/>
        <v>0.10312414590050997</v>
      </c>
      <c r="N100" s="15">
        <f t="shared" si="21"/>
        <v>0</v>
      </c>
      <c r="S100" s="15"/>
      <c r="T100" s="15"/>
    </row>
    <row r="101" spans="1:20" x14ac:dyDescent="0.25">
      <c r="A101" s="1">
        <v>101</v>
      </c>
      <c r="B101">
        <v>0.28399816026005825</v>
      </c>
      <c r="C101" s="14">
        <v>169.09185023293264</v>
      </c>
      <c r="D101" s="15">
        <v>101</v>
      </c>
      <c r="E101" s="1">
        <f t="shared" si="12"/>
        <v>0.17988223796646829</v>
      </c>
      <c r="F101" s="1">
        <f t="shared" si="13"/>
        <v>9.9533242612080317E-4</v>
      </c>
      <c r="G101" s="1">
        <f t="shared" si="14"/>
        <v>150.56251759758618</v>
      </c>
      <c r="H101" s="16">
        <f t="shared" si="15"/>
        <v>19.473335375919021</v>
      </c>
      <c r="I101" s="17">
        <f t="shared" si="16"/>
        <v>170.03585297350094</v>
      </c>
      <c r="J101" s="17">
        <f t="shared" si="18"/>
        <v>169.09185023293264</v>
      </c>
      <c r="K101" s="78">
        <f t="shared" si="17"/>
        <v>0.8911411742004498</v>
      </c>
      <c r="L101">
        <f t="shared" si="19"/>
        <v>0.10312058986746915</v>
      </c>
      <c r="M101">
        <f t="shared" si="20"/>
        <v>0.10312058986746915</v>
      </c>
      <c r="N101" s="15">
        <f t="shared" si="21"/>
        <v>0</v>
      </c>
      <c r="S101" s="15"/>
      <c r="T101" s="15"/>
    </row>
    <row r="102" spans="1:20" x14ac:dyDescent="0.25">
      <c r="A102" s="1">
        <v>102</v>
      </c>
      <c r="B102">
        <v>0.28337451960180543</v>
      </c>
      <c r="C102" s="14">
        <v>170.24213492839476</v>
      </c>
      <c r="D102" s="15">
        <v>102</v>
      </c>
      <c r="E102" s="1">
        <f t="shared" si="12"/>
        <v>0.17933949477735264</v>
      </c>
      <c r="F102" s="1">
        <f t="shared" si="13"/>
        <v>9.1765403956608322E-4</v>
      </c>
      <c r="G102" s="1">
        <f t="shared" si="14"/>
        <v>150.89597193177866</v>
      </c>
      <c r="H102" s="16">
        <f t="shared" si="15"/>
        <v>20.257447127368209</v>
      </c>
      <c r="I102" s="17">
        <f t="shared" si="16"/>
        <v>171.15341905914789</v>
      </c>
      <c r="J102" s="17">
        <f t="shared" si="18"/>
        <v>170.24213492839476</v>
      </c>
      <c r="K102" s="78">
        <f t="shared" si="17"/>
        <v>0.83043876696248986</v>
      </c>
      <c r="L102">
        <f t="shared" si="19"/>
        <v>0.10311737078488671</v>
      </c>
      <c r="M102">
        <f t="shared" si="20"/>
        <v>0.10311737078488671</v>
      </c>
      <c r="N102" s="15">
        <f t="shared" si="21"/>
        <v>0</v>
      </c>
      <c r="S102" s="15"/>
      <c r="T102" s="15"/>
    </row>
    <row r="103" spans="1:20" x14ac:dyDescent="0.25">
      <c r="A103" s="1">
        <v>103</v>
      </c>
      <c r="B103">
        <v>0.28275087894355283</v>
      </c>
      <c r="C103" s="14">
        <v>170.81727727612576</v>
      </c>
      <c r="D103" s="15">
        <v>103</v>
      </c>
      <c r="E103" s="1">
        <f t="shared" si="12"/>
        <v>0.17879109348160682</v>
      </c>
      <c r="F103" s="1">
        <f t="shared" si="13"/>
        <v>8.4568696318126522E-4</v>
      </c>
      <c r="G103" s="1">
        <f t="shared" si="14"/>
        <v>151.20535316725403</v>
      </c>
      <c r="H103" s="16">
        <f t="shared" si="15"/>
        <v>21.054568501099084</v>
      </c>
      <c r="I103" s="17">
        <f t="shared" si="16"/>
        <v>172.25992166834516</v>
      </c>
      <c r="J103" s="17">
        <f t="shared" si="18"/>
        <v>170.81727727612576</v>
      </c>
      <c r="K103" s="78">
        <f t="shared" si="17"/>
        <v>2.0812228424020605</v>
      </c>
      <c r="L103">
        <f t="shared" si="19"/>
        <v>0.10311409849876474</v>
      </c>
      <c r="M103">
        <f t="shared" si="20"/>
        <v>0.10311409849876474</v>
      </c>
      <c r="N103" s="15">
        <f t="shared" si="21"/>
        <v>0</v>
      </c>
      <c r="S103" s="15"/>
      <c r="T103" s="15"/>
    </row>
    <row r="104" spans="1:20" x14ac:dyDescent="0.25">
      <c r="A104" s="1">
        <v>104</v>
      </c>
      <c r="B104">
        <v>0.28212723828530006</v>
      </c>
      <c r="C104" s="14">
        <v>171.96756197158788</v>
      </c>
      <c r="D104" s="15">
        <v>104</v>
      </c>
      <c r="E104" s="1">
        <f t="shared" si="12"/>
        <v>0.17823740132068916</v>
      </c>
      <c r="F104" s="1">
        <f t="shared" si="13"/>
        <v>7.7906253837372859E-4</v>
      </c>
      <c r="G104" s="1">
        <f t="shared" si="14"/>
        <v>151.49214833694293</v>
      </c>
      <c r="H104" s="16">
        <f t="shared" si="15"/>
        <v>21.864356725805919</v>
      </c>
      <c r="I104" s="17">
        <f t="shared" si="16"/>
        <v>173.35650506274339</v>
      </c>
      <c r="J104" s="17">
        <f t="shared" si="18"/>
        <v>171.96756197158788</v>
      </c>
      <c r="K104" s="78">
        <f t="shared" si="17"/>
        <v>1.9291629104686261</v>
      </c>
      <c r="L104">
        <f t="shared" si="19"/>
        <v>0.10311077442623717</v>
      </c>
      <c r="M104">
        <f t="shared" si="20"/>
        <v>0.10311077442623717</v>
      </c>
      <c r="N104" s="15">
        <f t="shared" si="21"/>
        <v>0</v>
      </c>
      <c r="S104" s="15"/>
      <c r="T104" s="15"/>
    </row>
    <row r="105" spans="1:20" x14ac:dyDescent="0.25">
      <c r="A105" s="1">
        <v>105</v>
      </c>
      <c r="B105">
        <v>0.28158155270932894</v>
      </c>
      <c r="C105" s="14">
        <v>173.11784666705012</v>
      </c>
      <c r="D105" s="15">
        <v>105</v>
      </c>
      <c r="E105" s="1">
        <f t="shared" si="12"/>
        <v>0.17774885681096109</v>
      </c>
      <c r="F105" s="1">
        <f t="shared" si="13"/>
        <v>7.2487145090864547E-4</v>
      </c>
      <c r="G105" s="1">
        <f t="shared" si="14"/>
        <v>151.72569335899146</v>
      </c>
      <c r="H105" s="16">
        <f t="shared" si="15"/>
        <v>22.583054473336745</v>
      </c>
      <c r="I105" s="17">
        <f t="shared" si="16"/>
        <v>174.30874783231678</v>
      </c>
      <c r="J105" s="17">
        <f t="shared" si="18"/>
        <v>173.11784666705012</v>
      </c>
      <c r="K105" s="78">
        <f t="shared" si="17"/>
        <v>1.4182455854335037</v>
      </c>
      <c r="L105">
        <f t="shared" si="19"/>
        <v>0.10310782444745921</v>
      </c>
      <c r="M105">
        <f t="shared" si="20"/>
        <v>0.10310782444745921</v>
      </c>
      <c r="N105" s="15">
        <f t="shared" si="21"/>
        <v>0</v>
      </c>
      <c r="S105" s="15"/>
      <c r="T105" s="15"/>
    </row>
    <row r="106" spans="1:20" x14ac:dyDescent="0.25">
      <c r="A106" s="1">
        <v>106</v>
      </c>
      <c r="B106">
        <v>0.28103586713335788</v>
      </c>
      <c r="C106" s="14">
        <v>173.69298901478112</v>
      </c>
      <c r="D106" s="15">
        <v>106</v>
      </c>
      <c r="E106" s="1">
        <f t="shared" si="12"/>
        <v>0.17725675505028804</v>
      </c>
      <c r="F106" s="1">
        <f t="shared" si="13"/>
        <v>6.74275361226576E-4</v>
      </c>
      <c r="G106" s="1">
        <f t="shared" si="14"/>
        <v>151.94396505428006</v>
      </c>
      <c r="H106" s="16">
        <f t="shared" si="15"/>
        <v>23.31099033024509</v>
      </c>
      <c r="I106" s="17">
        <f t="shared" si="16"/>
        <v>175.25495538452662</v>
      </c>
      <c r="J106" s="17">
        <f t="shared" si="18"/>
        <v>173.69298901478112</v>
      </c>
      <c r="K106" s="78">
        <f t="shared" si="17"/>
        <v>2.4397389402159524</v>
      </c>
      <c r="L106">
        <f t="shared" si="19"/>
        <v>0.10310483672184326</v>
      </c>
      <c r="M106">
        <f t="shared" si="20"/>
        <v>0.10310483672184326</v>
      </c>
      <c r="N106" s="15">
        <f t="shared" si="21"/>
        <v>0</v>
      </c>
      <c r="S106" s="15"/>
      <c r="T106" s="15"/>
    </row>
    <row r="107" spans="1:20" x14ac:dyDescent="0.25">
      <c r="A107" s="1">
        <v>107</v>
      </c>
      <c r="B107">
        <v>0.28033427139282358</v>
      </c>
      <c r="C107" s="14">
        <v>174.84327371024324</v>
      </c>
      <c r="D107" s="15">
        <v>107</v>
      </c>
      <c r="E107" s="1">
        <f t="shared" si="12"/>
        <v>0.1766191702644726</v>
      </c>
      <c r="F107" s="1">
        <f t="shared" si="13"/>
        <v>6.1415991109120072E-4</v>
      </c>
      <c r="G107" s="1">
        <f t="shared" si="14"/>
        <v>152.20357976181873</v>
      </c>
      <c r="H107" s="16">
        <f t="shared" si="15"/>
        <v>24.260162760146727</v>
      </c>
      <c r="I107" s="17">
        <f t="shared" si="16"/>
        <v>176.46374252196216</v>
      </c>
      <c r="J107" s="17">
        <f t="shared" si="18"/>
        <v>174.84327371024324</v>
      </c>
      <c r="K107" s="78">
        <f t="shared" si="17"/>
        <v>2.6259191697537352</v>
      </c>
      <c r="L107">
        <f t="shared" si="19"/>
        <v>0.10310094121725977</v>
      </c>
      <c r="M107">
        <f t="shared" si="20"/>
        <v>0.10310094121725977</v>
      </c>
      <c r="N107" s="15">
        <f t="shared" si="21"/>
        <v>0</v>
      </c>
      <c r="S107" s="15"/>
      <c r="T107" s="15"/>
    </row>
    <row r="108" spans="1:20" x14ac:dyDescent="0.25">
      <c r="A108" s="1">
        <v>108</v>
      </c>
      <c r="B108">
        <v>0.27971063073457075</v>
      </c>
      <c r="C108" s="14">
        <v>175.99355840570536</v>
      </c>
      <c r="D108" s="15">
        <v>108</v>
      </c>
      <c r="E108" s="1">
        <f t="shared" si="12"/>
        <v>0.17604813906364242</v>
      </c>
      <c r="F108" s="1">
        <f t="shared" si="13"/>
        <v>5.6506302994392536E-4</v>
      </c>
      <c r="G108" s="1">
        <f t="shared" si="14"/>
        <v>152.41583272773289</v>
      </c>
      <c r="H108" s="16">
        <f t="shared" si="15"/>
        <v>25.116092988180128</v>
      </c>
      <c r="I108" s="17">
        <f t="shared" si="16"/>
        <v>177.53192571591001</v>
      </c>
      <c r="J108" s="17">
        <f t="shared" si="18"/>
        <v>175.99355840570536</v>
      </c>
      <c r="K108" s="78">
        <f t="shared" si="17"/>
        <v>2.3665739811062858</v>
      </c>
      <c r="L108">
        <f t="shared" si="19"/>
        <v>0.10309742864098441</v>
      </c>
      <c r="M108">
        <f t="shared" si="20"/>
        <v>0.10309742864098441</v>
      </c>
      <c r="N108" s="15">
        <f t="shared" si="21"/>
        <v>0</v>
      </c>
      <c r="S108" s="15"/>
      <c r="T108" s="15"/>
    </row>
    <row r="109" spans="1:20" x14ac:dyDescent="0.25">
      <c r="A109" s="1">
        <v>109</v>
      </c>
      <c r="B109">
        <v>0.27908699007631815</v>
      </c>
      <c r="C109" s="14">
        <v>177.71898544889859</v>
      </c>
      <c r="D109" s="15">
        <v>109</v>
      </c>
      <c r="E109" s="1">
        <f t="shared" si="12"/>
        <v>0.17547336935557711</v>
      </c>
      <c r="F109" s="1">
        <f t="shared" si="13"/>
        <v>5.197504950764433E-4</v>
      </c>
      <c r="G109" s="1">
        <f t="shared" si="14"/>
        <v>152.61190365230175</v>
      </c>
      <c r="H109" s="16">
        <f t="shared" si="15"/>
        <v>25.98325255976772</v>
      </c>
      <c r="I109" s="17">
        <f t="shared" si="16"/>
        <v>178.59515621205753</v>
      </c>
      <c r="J109" s="17">
        <f t="shared" si="18"/>
        <v>177.71898544889859</v>
      </c>
      <c r="K109" s="78">
        <f t="shared" si="17"/>
        <v>0.76767520621451724</v>
      </c>
      <c r="L109">
        <f t="shared" si="19"/>
        <v>0.1030938702256646</v>
      </c>
      <c r="M109">
        <f t="shared" si="20"/>
        <v>0.1030938702256646</v>
      </c>
      <c r="N109" s="15">
        <f t="shared" si="21"/>
        <v>0</v>
      </c>
      <c r="S109" s="15"/>
      <c r="T109" s="15"/>
    </row>
    <row r="110" spans="1:20" x14ac:dyDescent="0.25">
      <c r="A110" s="1">
        <v>110</v>
      </c>
      <c r="B110">
        <v>0.27846334941806533</v>
      </c>
      <c r="C110" s="14">
        <v>178.2941277966296</v>
      </c>
      <c r="D110" s="15">
        <v>110</v>
      </c>
      <c r="E110" s="1">
        <f t="shared" si="12"/>
        <v>0.17489513059118544</v>
      </c>
      <c r="F110" s="1">
        <f t="shared" si="13"/>
        <v>4.7795184393591215E-4</v>
      </c>
      <c r="G110" s="1">
        <f t="shared" si="14"/>
        <v>152.79292162967812</v>
      </c>
      <c r="H110" s="16">
        <f t="shared" si="15"/>
        <v>26.861397238599864</v>
      </c>
      <c r="I110" s="17">
        <f t="shared" si="16"/>
        <v>179.65431886828281</v>
      </c>
      <c r="J110" s="17">
        <f t="shared" si="18"/>
        <v>178.2941277966296</v>
      </c>
      <c r="K110" s="78">
        <f t="shared" si="17"/>
        <v>1.850119751405132</v>
      </c>
      <c r="L110">
        <f t="shared" si="19"/>
        <v>0.10309026698294398</v>
      </c>
      <c r="M110">
        <f t="shared" si="20"/>
        <v>0.10309026698294398</v>
      </c>
      <c r="N110" s="15">
        <f t="shared" si="21"/>
        <v>0</v>
      </c>
      <c r="S110" s="15"/>
      <c r="T110" s="15"/>
    </row>
    <row r="111" spans="1:20" x14ac:dyDescent="0.25">
      <c r="A111" s="1">
        <v>111</v>
      </c>
      <c r="B111">
        <v>0.27783970875981251</v>
      </c>
      <c r="C111" s="14">
        <v>179.44441249209171</v>
      </c>
      <c r="D111" s="15">
        <v>111</v>
      </c>
      <c r="E111" s="1">
        <f t="shared" si="12"/>
        <v>0.1743136761558384</v>
      </c>
      <c r="F111" s="1">
        <f t="shared" si="13"/>
        <v>4.3941275076300268E-4</v>
      </c>
      <c r="G111" s="1">
        <f t="shared" si="14"/>
        <v>152.95995272161264</v>
      </c>
      <c r="H111" s="16">
        <f t="shared" si="15"/>
        <v>27.750300116310086</v>
      </c>
      <c r="I111" s="17">
        <f t="shared" si="16"/>
        <v>180.71025283792579</v>
      </c>
      <c r="J111" s="17">
        <f t="shared" si="18"/>
        <v>179.44441249209171</v>
      </c>
      <c r="K111" s="78">
        <f t="shared" si="17"/>
        <v>1.6023517811413397</v>
      </c>
      <c r="L111">
        <f t="shared" si="19"/>
        <v>0.1030866198532111</v>
      </c>
      <c r="M111">
        <f t="shared" si="20"/>
        <v>0.1030866198532111</v>
      </c>
      <c r="N111" s="15">
        <f t="shared" si="21"/>
        <v>0</v>
      </c>
      <c r="S111" s="15"/>
      <c r="T111" s="15"/>
    </row>
    <row r="112" spans="1:20" x14ac:dyDescent="0.25">
      <c r="A112" s="1">
        <v>112</v>
      </c>
      <c r="B112">
        <v>0.27721606810155996</v>
      </c>
      <c r="C112" s="14">
        <v>181.16983953528495</v>
      </c>
      <c r="D112" s="15">
        <v>112</v>
      </c>
      <c r="E112" s="1">
        <f t="shared" si="12"/>
        <v>0.17372924384266275</v>
      </c>
      <c r="F112" s="1">
        <f t="shared" si="13"/>
        <v>4.0389455230145616E-4</v>
      </c>
      <c r="G112" s="1">
        <f t="shared" si="14"/>
        <v>153.11400104097044</v>
      </c>
      <c r="H112" s="16">
        <f t="shared" si="15"/>
        <v>28.649751373569018</v>
      </c>
      <c r="I112" s="17">
        <f t="shared" si="16"/>
        <v>181.76375241453712</v>
      </c>
      <c r="J112" s="17">
        <f t="shared" si="18"/>
        <v>181.16983953528495</v>
      </c>
      <c r="K112" s="78">
        <f t="shared" si="17"/>
        <v>0.35273250814160606</v>
      </c>
      <c r="L112">
        <f t="shared" si="19"/>
        <v>0.10308292970659576</v>
      </c>
      <c r="M112">
        <f t="shared" si="20"/>
        <v>0.10308292970659576</v>
      </c>
      <c r="N112" s="15">
        <f t="shared" si="21"/>
        <v>0</v>
      </c>
      <c r="S112" s="15"/>
      <c r="T112" s="15"/>
    </row>
    <row r="113" spans="1:20" x14ac:dyDescent="0.25">
      <c r="A113" s="1">
        <v>113</v>
      </c>
      <c r="B113">
        <v>0.2766703825255889</v>
      </c>
      <c r="C113" s="14">
        <v>181.74498188301607</v>
      </c>
      <c r="D113" s="15">
        <v>113</v>
      </c>
      <c r="E113" s="1">
        <f t="shared" si="12"/>
        <v>0.17321559824231111</v>
      </c>
      <c r="F113" s="1">
        <f t="shared" si="13"/>
        <v>3.7511811068390076E-4</v>
      </c>
      <c r="G113" s="1">
        <f t="shared" si="14"/>
        <v>153.23888668716239</v>
      </c>
      <c r="H113" s="16">
        <f t="shared" si="15"/>
        <v>29.44527200902877</v>
      </c>
      <c r="I113" s="17">
        <f t="shared" si="16"/>
        <v>182.68415869618542</v>
      </c>
      <c r="J113" s="17">
        <f t="shared" si="18"/>
        <v>181.74498188301607</v>
      </c>
      <c r="K113" s="78">
        <f t="shared" si="17"/>
        <v>0.8820530863949434</v>
      </c>
      <c r="L113">
        <f t="shared" si="19"/>
        <v>0.10307966617259388</v>
      </c>
      <c r="M113">
        <f t="shared" si="20"/>
        <v>0.10307966617259388</v>
      </c>
      <c r="N113" s="15">
        <f t="shared" si="21"/>
        <v>0</v>
      </c>
      <c r="S113" s="15"/>
      <c r="T113" s="15"/>
    </row>
    <row r="114" spans="1:20" x14ac:dyDescent="0.25">
      <c r="A114" s="1">
        <v>114</v>
      </c>
      <c r="B114">
        <v>0.27604674186733608</v>
      </c>
      <c r="C114" s="14">
        <v>182.89526657847819</v>
      </c>
      <c r="D114" s="15">
        <v>114</v>
      </c>
      <c r="E114" s="1">
        <f t="shared" si="12"/>
        <v>0.17262617138983405</v>
      </c>
      <c r="F114" s="1">
        <f t="shared" si="13"/>
        <v>3.4467300127532743E-4</v>
      </c>
      <c r="G114" s="1">
        <f t="shared" si="14"/>
        <v>153.37108965278202</v>
      </c>
      <c r="H114" s="16">
        <f t="shared" si="15"/>
        <v>30.36399394275918</v>
      </c>
      <c r="I114" s="17">
        <f t="shared" si="16"/>
        <v>183.73508359554143</v>
      </c>
      <c r="J114" s="17">
        <f t="shared" si="18"/>
        <v>182.89526657847819</v>
      </c>
      <c r="K114" s="78">
        <f t="shared" si="17"/>
        <v>0.70529262214899791</v>
      </c>
      <c r="L114">
        <f t="shared" si="19"/>
        <v>0.1030758974762267</v>
      </c>
      <c r="M114">
        <f t="shared" si="20"/>
        <v>0.1030758974762267</v>
      </c>
      <c r="N114" s="15">
        <f t="shared" si="21"/>
        <v>0</v>
      </c>
      <c r="S114" s="15"/>
      <c r="T114" s="15"/>
    </row>
    <row r="115" spans="1:20" x14ac:dyDescent="0.25">
      <c r="A115" s="1">
        <v>115</v>
      </c>
      <c r="B115">
        <v>0.27542310120908348</v>
      </c>
      <c r="C115" s="14">
        <v>184.0455512739403</v>
      </c>
      <c r="D115" s="15">
        <v>115</v>
      </c>
      <c r="E115" s="1">
        <f t="shared" si="12"/>
        <v>0.17203436857529447</v>
      </c>
      <c r="F115" s="1">
        <f t="shared" si="13"/>
        <v>3.1664474642658416E-4</v>
      </c>
      <c r="G115" s="1">
        <f t="shared" si="14"/>
        <v>153.49286654040446</v>
      </c>
      <c r="H115" s="16">
        <f t="shared" si="15"/>
        <v>31.292752812686558</v>
      </c>
      <c r="I115" s="17">
        <f t="shared" si="16"/>
        <v>184.78561935309375</v>
      </c>
      <c r="J115" s="17">
        <f t="shared" si="18"/>
        <v>184.0455512739403</v>
      </c>
      <c r="K115" s="78">
        <f t="shared" si="17"/>
        <v>0.54770076178187055</v>
      </c>
      <c r="L115">
        <f t="shared" si="19"/>
        <v>0.10307208788736243</v>
      </c>
      <c r="M115">
        <f t="shared" si="20"/>
        <v>0.10307208788736243</v>
      </c>
      <c r="N115" s="15">
        <f t="shared" si="21"/>
        <v>0</v>
      </c>
      <c r="S115" s="15"/>
      <c r="T115" s="15"/>
    </row>
    <row r="116" spans="1:20" x14ac:dyDescent="0.25">
      <c r="A116" s="1">
        <v>116</v>
      </c>
      <c r="B116">
        <v>0.27479946055083065</v>
      </c>
      <c r="C116" s="14">
        <v>185.77097831713343</v>
      </c>
      <c r="D116" s="15">
        <v>116</v>
      </c>
      <c r="E116" s="1">
        <f t="shared" si="12"/>
        <v>0.17144037269684481</v>
      </c>
      <c r="F116" s="1">
        <f t="shared" si="13"/>
        <v>2.9084983407376831E-4</v>
      </c>
      <c r="G116" s="1">
        <f t="shared" si="14"/>
        <v>153.60499828729053</v>
      </c>
      <c r="H116" s="16">
        <f t="shared" si="15"/>
        <v>32.231401152057686</v>
      </c>
      <c r="I116" s="17">
        <f t="shared" si="16"/>
        <v>185.83639943934077</v>
      </c>
      <c r="J116" s="17">
        <f t="shared" si="18"/>
        <v>185.77097831713343</v>
      </c>
      <c r="K116" s="78">
        <f t="shared" si="17"/>
        <v>4.2799232308677118E-3</v>
      </c>
      <c r="L116">
        <f t="shared" si="19"/>
        <v>0.10306823801991208</v>
      </c>
      <c r="M116">
        <f t="shared" si="20"/>
        <v>0.10306823801991208</v>
      </c>
      <c r="N116" s="15">
        <f t="shared" si="21"/>
        <v>0</v>
      </c>
      <c r="S116" s="15"/>
      <c r="T116" s="15"/>
    </row>
    <row r="117" spans="1:20" x14ac:dyDescent="0.25">
      <c r="A117" s="1">
        <v>117</v>
      </c>
      <c r="B117">
        <v>0.2740978648102963</v>
      </c>
      <c r="C117" s="14">
        <v>186.92126301259555</v>
      </c>
      <c r="D117" s="15">
        <v>117</v>
      </c>
      <c r="E117" s="1">
        <f t="shared" si="12"/>
        <v>0.17076971752330616</v>
      </c>
      <c r="F117" s="1">
        <f t="shared" si="13"/>
        <v>2.6428782713188554E-4</v>
      </c>
      <c r="G117" s="1">
        <f t="shared" si="14"/>
        <v>153.7205230393817</v>
      </c>
      <c r="H117" s="16">
        <f t="shared" si="15"/>
        <v>33.299036935718163</v>
      </c>
      <c r="I117" s="17">
        <f t="shared" si="16"/>
        <v>187.01955997509566</v>
      </c>
      <c r="J117" s="17">
        <f t="shared" si="18"/>
        <v>186.92126301259555</v>
      </c>
      <c r="K117" s="78">
        <f t="shared" si="17"/>
        <v>9.6622928367489473E-3</v>
      </c>
      <c r="L117">
        <f t="shared" si="19"/>
        <v>0.10306385945985826</v>
      </c>
      <c r="M117">
        <f t="shared" si="20"/>
        <v>0.10306385945985826</v>
      </c>
      <c r="N117" s="15">
        <f t="shared" si="21"/>
        <v>0</v>
      </c>
      <c r="S117" s="15"/>
      <c r="T117" s="15"/>
    </row>
    <row r="118" spans="1:20" x14ac:dyDescent="0.25">
      <c r="A118" s="1">
        <v>118</v>
      </c>
      <c r="B118">
        <v>0.27347422415204375</v>
      </c>
      <c r="C118" s="14">
        <v>188.07154770805766</v>
      </c>
      <c r="D118" s="15">
        <v>118</v>
      </c>
      <c r="E118" s="1">
        <f t="shared" si="12"/>
        <v>0.17017161204900966</v>
      </c>
      <c r="F118" s="1">
        <f t="shared" si="13"/>
        <v>2.4268633897160533E-4</v>
      </c>
      <c r="G118" s="1">
        <f t="shared" si="14"/>
        <v>153.81451699229791</v>
      </c>
      <c r="H118" s="16">
        <f t="shared" si="15"/>
        <v>34.258277661309705</v>
      </c>
      <c r="I118" s="17">
        <f t="shared" si="16"/>
        <v>188.07279465360324</v>
      </c>
      <c r="J118" s="17">
        <f t="shared" si="18"/>
        <v>188.07154770805766</v>
      </c>
      <c r="K118" s="78">
        <f t="shared" si="17"/>
        <v>1.5548731936277452E-6</v>
      </c>
      <c r="L118">
        <f t="shared" si="19"/>
        <v>0.10305992576406249</v>
      </c>
      <c r="M118">
        <f t="shared" si="20"/>
        <v>0.10305992576406249</v>
      </c>
      <c r="N118" s="15">
        <f t="shared" si="21"/>
        <v>0</v>
      </c>
      <c r="S118" s="15"/>
      <c r="T118" s="15"/>
    </row>
    <row r="119" spans="1:20" x14ac:dyDescent="0.25">
      <c r="A119" s="1">
        <v>119</v>
      </c>
      <c r="B119">
        <v>0.27292853857607247</v>
      </c>
      <c r="C119" s="14">
        <v>189.7969747512509</v>
      </c>
      <c r="D119" s="15">
        <v>119</v>
      </c>
      <c r="E119" s="1">
        <f t="shared" si="12"/>
        <v>0.16964687084136199</v>
      </c>
      <c r="F119" s="1">
        <f t="shared" si="13"/>
        <v>2.25215747815031E-4</v>
      </c>
      <c r="G119" s="1">
        <f t="shared" si="14"/>
        <v>153.8905649956609</v>
      </c>
      <c r="H119" s="16">
        <f t="shared" si="15"/>
        <v>35.105427063219395</v>
      </c>
      <c r="I119" s="17">
        <f t="shared" si="16"/>
        <v>188.99599205888029</v>
      </c>
      <c r="J119" s="17">
        <f t="shared" si="18"/>
        <v>189.7969747512509</v>
      </c>
      <c r="K119" s="78">
        <f t="shared" si="17"/>
        <v>0.64157327347727133</v>
      </c>
      <c r="L119">
        <f t="shared" si="19"/>
        <v>0.10305645198689545</v>
      </c>
      <c r="M119">
        <f t="shared" si="20"/>
        <v>0.10305645198689545</v>
      </c>
      <c r="N119" s="15">
        <f t="shared" si="21"/>
        <v>0</v>
      </c>
      <c r="S119" s="15"/>
      <c r="T119" s="15"/>
    </row>
    <row r="120" spans="1:20" x14ac:dyDescent="0.25">
      <c r="A120" s="1">
        <v>120</v>
      </c>
      <c r="B120">
        <v>0.27222694283553811</v>
      </c>
      <c r="C120" s="14">
        <v>190.94725944671302</v>
      </c>
      <c r="D120" s="15">
        <v>120</v>
      </c>
      <c r="E120" s="1">
        <f t="shared" si="12"/>
        <v>0.16897043758796365</v>
      </c>
      <c r="F120" s="1">
        <f t="shared" si="13"/>
        <v>2.0456272003186728E-4</v>
      </c>
      <c r="G120" s="1">
        <f t="shared" si="14"/>
        <v>153.98049900807229</v>
      </c>
      <c r="H120" s="16">
        <f t="shared" si="15"/>
        <v>36.205233283515156</v>
      </c>
      <c r="I120" s="17">
        <f t="shared" si="16"/>
        <v>190.18573229157693</v>
      </c>
      <c r="J120" s="17">
        <f t="shared" si="18"/>
        <v>190.94725944671302</v>
      </c>
      <c r="K120" s="78">
        <f t="shared" si="17"/>
        <v>0.57992360800967158</v>
      </c>
      <c r="L120">
        <f t="shared" si="19"/>
        <v>0.10305194252754259</v>
      </c>
      <c r="M120">
        <f t="shared" si="20"/>
        <v>0.10305194252754259</v>
      </c>
      <c r="N120" s="15">
        <f t="shared" si="21"/>
        <v>0</v>
      </c>
      <c r="S120" s="15"/>
      <c r="T120" s="15"/>
    </row>
    <row r="121" spans="1:20" x14ac:dyDescent="0.25">
      <c r="A121" s="1">
        <v>121</v>
      </c>
      <c r="B121">
        <v>0.27168125725956704</v>
      </c>
      <c r="C121" s="14">
        <v>192.09754414217514</v>
      </c>
      <c r="D121" s="15">
        <v>121</v>
      </c>
      <c r="E121" s="1">
        <f t="shared" si="12"/>
        <v>0.1684430549347411</v>
      </c>
      <c r="F121" s="1">
        <f t="shared" si="13"/>
        <v>1.8980045697309582E-4</v>
      </c>
      <c r="G121" s="1">
        <f t="shared" si="14"/>
        <v>154.04480358135112</v>
      </c>
      <c r="H121" s="16">
        <f t="shared" si="15"/>
        <v>37.06882766312026</v>
      </c>
      <c r="I121" s="17">
        <f t="shared" si="16"/>
        <v>191.11363124447377</v>
      </c>
      <c r="J121" s="17">
        <f t="shared" si="18"/>
        <v>192.09754414217514</v>
      </c>
      <c r="K121" s="78">
        <f t="shared" si="17"/>
        <v>0.96808459026311233</v>
      </c>
      <c r="L121">
        <f t="shared" si="19"/>
        <v>0.10304840186785284</v>
      </c>
      <c r="M121">
        <f t="shared" si="20"/>
        <v>0.10304840186785284</v>
      </c>
      <c r="N121" s="15">
        <f t="shared" si="21"/>
        <v>0</v>
      </c>
      <c r="S121" s="15"/>
      <c r="T121" s="15"/>
    </row>
    <row r="122" spans="1:20" x14ac:dyDescent="0.25">
      <c r="A122" s="1">
        <v>122</v>
      </c>
      <c r="B122">
        <v>0.27097966151903269</v>
      </c>
      <c r="C122" s="14">
        <v>192.09754414217514</v>
      </c>
      <c r="D122" s="15">
        <v>122</v>
      </c>
      <c r="E122" s="1">
        <f t="shared" si="12"/>
        <v>0.16776349812583569</v>
      </c>
      <c r="F122" s="1">
        <f t="shared" si="13"/>
        <v>1.723562880029014E-4</v>
      </c>
      <c r="G122" s="1">
        <f t="shared" si="14"/>
        <v>154.12081423001729</v>
      </c>
      <c r="H122" s="16">
        <f t="shared" si="15"/>
        <v>38.189614418797589</v>
      </c>
      <c r="I122" s="17">
        <f t="shared" si="16"/>
        <v>192.31042864881675</v>
      </c>
      <c r="J122" s="17">
        <f t="shared" si="18"/>
        <v>192.09754414217514</v>
      </c>
      <c r="K122" s="78">
        <f t="shared" si="17"/>
        <v>4.5319813168043711E-2</v>
      </c>
      <c r="L122">
        <f t="shared" si="19"/>
        <v>0.1030438071051941</v>
      </c>
      <c r="M122">
        <f t="shared" si="20"/>
        <v>0.1030438071051941</v>
      </c>
      <c r="N122" s="15">
        <f t="shared" si="21"/>
        <v>0</v>
      </c>
      <c r="S122" s="15"/>
      <c r="T122" s="15"/>
    </row>
    <row r="123" spans="1:20" x14ac:dyDescent="0.25">
      <c r="A123" s="1">
        <v>123</v>
      </c>
      <c r="B123">
        <v>0.27051193102534316</v>
      </c>
      <c r="C123" s="14">
        <v>193.24782883763726</v>
      </c>
      <c r="D123" s="15">
        <v>123</v>
      </c>
      <c r="E123" s="1">
        <f t="shared" si="12"/>
        <v>0.1673095966570875</v>
      </c>
      <c r="F123" s="1">
        <f t="shared" si="13"/>
        <v>1.6161683828122629E-4</v>
      </c>
      <c r="G123" s="1">
        <f t="shared" si="14"/>
        <v>154.16762271011908</v>
      </c>
      <c r="H123" s="16">
        <f t="shared" si="15"/>
        <v>38.943301492897092</v>
      </c>
      <c r="I123" s="17">
        <f t="shared" si="16"/>
        <v>193.11092420300633</v>
      </c>
      <c r="J123" s="17">
        <f t="shared" si="18"/>
        <v>193.24782883763726</v>
      </c>
      <c r="K123" s="78">
        <f t="shared" si="17"/>
        <v>1.8742878983426598E-2</v>
      </c>
      <c r="L123">
        <f t="shared" si="19"/>
        <v>0.10304071752997443</v>
      </c>
      <c r="M123">
        <f t="shared" si="20"/>
        <v>0.10304071752997443</v>
      </c>
      <c r="N123" s="15">
        <f t="shared" si="21"/>
        <v>0</v>
      </c>
      <c r="S123" s="15"/>
      <c r="T123" s="15"/>
    </row>
    <row r="124" spans="1:20" x14ac:dyDescent="0.25">
      <c r="A124" s="1">
        <v>124</v>
      </c>
      <c r="B124">
        <v>0.26988829036709056</v>
      </c>
      <c r="C124" s="14">
        <v>194.97325588083049</v>
      </c>
      <c r="D124" s="15">
        <v>124</v>
      </c>
      <c r="E124" s="1">
        <f t="shared" si="12"/>
        <v>0.16670340437420827</v>
      </c>
      <c r="F124" s="1">
        <f t="shared" si="13"/>
        <v>1.4832058456941177E-4</v>
      </c>
      <c r="G124" s="1">
        <f t="shared" si="14"/>
        <v>154.2255886332095</v>
      </c>
      <c r="H124" s="16">
        <f t="shared" si="15"/>
        <v>39.956262870053138</v>
      </c>
      <c r="I124" s="17">
        <f t="shared" si="16"/>
        <v>194.18185150325002</v>
      </c>
      <c r="J124" s="17">
        <f t="shared" si="18"/>
        <v>194.97325588083049</v>
      </c>
      <c r="K124" s="78">
        <f t="shared" si="17"/>
        <v>0.62632088885354242</v>
      </c>
      <c r="L124">
        <f t="shared" si="19"/>
        <v>0.10303656540831287</v>
      </c>
      <c r="M124">
        <f t="shared" si="20"/>
        <v>0.10303656540831287</v>
      </c>
      <c r="N124" s="15">
        <f t="shared" si="21"/>
        <v>0</v>
      </c>
      <c r="S124" s="15"/>
      <c r="T124" s="15"/>
    </row>
    <row r="125" spans="1:20" x14ac:dyDescent="0.25">
      <c r="A125" s="1">
        <v>125</v>
      </c>
      <c r="B125">
        <v>0.26926464970883773</v>
      </c>
      <c r="C125" s="14">
        <v>195.5483982285615</v>
      </c>
      <c r="D125" s="15">
        <v>125</v>
      </c>
      <c r="E125" s="1">
        <f t="shared" si="12"/>
        <v>0.16609616575189801</v>
      </c>
      <c r="F125" s="1">
        <f t="shared" si="13"/>
        <v>1.3610788410422806E-4</v>
      </c>
      <c r="G125" s="1">
        <f t="shared" si="14"/>
        <v>154.27884387003473</v>
      </c>
      <c r="H125" s="16">
        <f t="shared" si="15"/>
        <v>40.978385761260938</v>
      </c>
      <c r="I125" s="17">
        <f t="shared" si="16"/>
        <v>195.25722963129124</v>
      </c>
      <c r="J125" s="17">
        <f t="shared" si="18"/>
        <v>195.5483982285615</v>
      </c>
      <c r="K125" s="78">
        <f t="shared" si="17"/>
        <v>8.4779152036329186E-2</v>
      </c>
      <c r="L125">
        <f t="shared" si="19"/>
        <v>0.1030323760728355</v>
      </c>
      <c r="M125">
        <f t="shared" si="20"/>
        <v>0.1030323760728355</v>
      </c>
      <c r="N125" s="15">
        <f t="shared" si="21"/>
        <v>0</v>
      </c>
      <c r="S125" s="15"/>
      <c r="T125" s="15"/>
    </row>
    <row r="126" spans="1:20" x14ac:dyDescent="0.25">
      <c r="A126" s="1">
        <v>126</v>
      </c>
      <c r="B126">
        <v>0.26856305396830343</v>
      </c>
      <c r="C126" s="14">
        <v>196.69868292402361</v>
      </c>
      <c r="D126" s="15">
        <v>126</v>
      </c>
      <c r="E126" s="1">
        <f t="shared" si="12"/>
        <v>0.16541187911293842</v>
      </c>
      <c r="F126" s="1">
        <f t="shared" si="13"/>
        <v>1.2355611907689175E-4</v>
      </c>
      <c r="G126" s="1">
        <f t="shared" si="14"/>
        <v>154.33359076001341</v>
      </c>
      <c r="H126" s="16">
        <f t="shared" si="15"/>
        <v>42.13919154241637</v>
      </c>
      <c r="I126" s="17">
        <f t="shared" si="16"/>
        <v>196.47278230242716</v>
      </c>
      <c r="J126" s="17">
        <f t="shared" si="18"/>
        <v>196.69868292402361</v>
      </c>
      <c r="K126" s="78">
        <f t="shared" si="17"/>
        <v>5.1031090837663329E-2</v>
      </c>
      <c r="L126">
        <f t="shared" si="19"/>
        <v>0.10302761873628812</v>
      </c>
      <c r="M126">
        <f t="shared" si="20"/>
        <v>0.10302761873628812</v>
      </c>
      <c r="N126" s="15">
        <f t="shared" si="21"/>
        <v>0</v>
      </c>
      <c r="S126" s="15"/>
      <c r="T126" s="15"/>
    </row>
    <row r="127" spans="1:20" x14ac:dyDescent="0.25">
      <c r="A127" s="1">
        <v>127</v>
      </c>
      <c r="B127">
        <v>0.26801736839233237</v>
      </c>
      <c r="C127" s="14">
        <v>197.84896761948585</v>
      </c>
      <c r="D127" s="15">
        <v>127</v>
      </c>
      <c r="E127" s="1">
        <f t="shared" si="12"/>
        <v>0.16487888908132653</v>
      </c>
      <c r="F127" s="1">
        <f t="shared" si="13"/>
        <v>1.1459310783038157E-4</v>
      </c>
      <c r="G127" s="1">
        <f t="shared" si="14"/>
        <v>154.37269276157701</v>
      </c>
      <c r="H127" s="16">
        <f t="shared" si="15"/>
        <v>43.050016963358814</v>
      </c>
      <c r="I127" s="17">
        <f t="shared" si="16"/>
        <v>197.4227097249294</v>
      </c>
      <c r="J127" s="17">
        <f t="shared" si="18"/>
        <v>197.84896761948585</v>
      </c>
      <c r="K127" s="78">
        <f t="shared" si="17"/>
        <v>0.1816957926716915</v>
      </c>
      <c r="L127">
        <f t="shared" si="19"/>
        <v>0.10302388620317546</v>
      </c>
      <c r="M127">
        <f t="shared" si="20"/>
        <v>0.10302388620317546</v>
      </c>
      <c r="N127" s="15">
        <f t="shared" si="21"/>
        <v>0</v>
      </c>
      <c r="S127" s="15"/>
      <c r="T127" s="15"/>
    </row>
    <row r="128" spans="1:20" x14ac:dyDescent="0.25">
      <c r="A128" s="1">
        <v>128</v>
      </c>
      <c r="B128">
        <v>0.26723781756951648</v>
      </c>
      <c r="C128" s="14">
        <v>198.42410996721685</v>
      </c>
      <c r="D128" s="15">
        <v>128</v>
      </c>
      <c r="E128" s="1">
        <f t="shared" si="12"/>
        <v>0.16411641573769548</v>
      </c>
      <c r="F128" s="1">
        <f t="shared" si="13"/>
        <v>1.028969075345031E-4</v>
      </c>
      <c r="G128" s="1">
        <f t="shared" si="14"/>
        <v>154.42372876461269</v>
      </c>
      <c r="H128" s="16">
        <f t="shared" si="15"/>
        <v>44.363291106528095</v>
      </c>
      <c r="I128" s="17">
        <f t="shared" si="16"/>
        <v>198.78701987113419</v>
      </c>
      <c r="J128" s="17">
        <f t="shared" si="18"/>
        <v>198.42410996721685</v>
      </c>
      <c r="K128" s="78">
        <f t="shared" si="17"/>
        <v>0.13170359836129378</v>
      </c>
      <c r="L128">
        <f t="shared" si="19"/>
        <v>0.10301850492428651</v>
      </c>
      <c r="M128">
        <f t="shared" si="20"/>
        <v>0.10301850492428651</v>
      </c>
      <c r="N128" s="15">
        <f t="shared" si="21"/>
        <v>0</v>
      </c>
      <c r="S128" s="15"/>
      <c r="T128" s="15"/>
    </row>
    <row r="129" spans="1:20" x14ac:dyDescent="0.25">
      <c r="A129" s="1">
        <v>129</v>
      </c>
      <c r="B129">
        <v>0.26661417691126371</v>
      </c>
      <c r="C129" s="14">
        <v>199.57439466267897</v>
      </c>
      <c r="D129" s="15">
        <v>129</v>
      </c>
      <c r="E129" s="1">
        <f t="shared" si="12"/>
        <v>0.16350561873773789</v>
      </c>
      <c r="F129" s="1">
        <f t="shared" si="13"/>
        <v>9.4399843397893518E-5</v>
      </c>
      <c r="G129" s="1">
        <f t="shared" si="14"/>
        <v>154.46081268274054</v>
      </c>
      <c r="H129" s="16">
        <f t="shared" si="15"/>
        <v>45.42415579735848</v>
      </c>
      <c r="I129" s="17">
        <f t="shared" si="16"/>
        <v>199.88496848010243</v>
      </c>
      <c r="J129" s="17">
        <f t="shared" si="18"/>
        <v>199.57439466267897</v>
      </c>
      <c r="K129" s="78">
        <f t="shared" si="17"/>
        <v>9.6456096068980812E-2</v>
      </c>
      <c r="L129">
        <f t="shared" si="19"/>
        <v>0.10301415833012793</v>
      </c>
      <c r="M129">
        <f t="shared" si="20"/>
        <v>0.10301415833012793</v>
      </c>
      <c r="N129" s="15">
        <f t="shared" si="21"/>
        <v>0</v>
      </c>
      <c r="S129" s="15"/>
      <c r="T129" s="15"/>
    </row>
    <row r="130" spans="1:20" x14ac:dyDescent="0.25">
      <c r="A130" s="1">
        <v>130</v>
      </c>
      <c r="B130">
        <v>0.26599053625301111</v>
      </c>
      <c r="C130" s="14">
        <v>201.2998217058722</v>
      </c>
      <c r="D130" s="15">
        <v>130</v>
      </c>
      <c r="E130" s="1">
        <f t="shared" ref="E130:E193" si="22">IF(B130&gt;0,1/2*(B130-P$4*F130+O$28)+1/2*POWER((B130-P$4*F130+O$28)^2-4*P$28*(B130-P$4*F130),0.5),"")</f>
        <v>0.16289416126255568</v>
      </c>
      <c r="F130" s="1">
        <f t="shared" ref="F130:F193" si="23">IF(B130="","",LN(1+EXP($R$10*(B130-$R$11)))/$R$10)</f>
        <v>8.6600232444701214E-5</v>
      </c>
      <c r="G130" s="1">
        <f t="shared" ref="G130:G193" si="24">IF(B130="","",P$4*O$21*10/(R$12+F130)-P$4*O$21*10/(R$12+O$19-R$11)+(1-P$4)*P$14)</f>
        <v>154.49485805983079</v>
      </c>
      <c r="H130" s="16">
        <f t="shared" ref="H130:H193" si="25">IF(B130&gt;0, IF(P$4=1,O$21*10/(E130)-O$21*10/(R$11-P$19),O$21*10/(E130)-O$21*10/(O$19-P$19)),"")</f>
        <v>46.494136299951947</v>
      </c>
      <c r="I130" s="17">
        <f t="shared" ref="I130:I193" si="26">IF(B130&gt;0,(P$21*10/(B130-E130-P$4*F130)-P$21*10/(P$19))+G130,"")</f>
        <v>200.98899435976875</v>
      </c>
      <c r="J130" s="17">
        <f t="shared" si="18"/>
        <v>201.2998217058722</v>
      </c>
      <c r="K130" s="78">
        <f t="shared" ref="K130:K193" si="27">IF(OR(B130="",C130=0,C130=""),"",(I130-C130)*(I130-C130))</f>
        <v>9.661363908571477E-2</v>
      </c>
      <c r="L130">
        <f t="shared" si="19"/>
        <v>0.10300977475801074</v>
      </c>
      <c r="M130">
        <f t="shared" si="20"/>
        <v>0.10300977475801074</v>
      </c>
      <c r="N130" s="15">
        <f t="shared" si="21"/>
        <v>0</v>
      </c>
      <c r="S130" s="15"/>
      <c r="T130" s="15"/>
    </row>
    <row r="131" spans="1:20" x14ac:dyDescent="0.25">
      <c r="A131" s="1">
        <v>131</v>
      </c>
      <c r="B131">
        <v>0.26536689559475829</v>
      </c>
      <c r="C131" s="14">
        <v>201.2998217058722</v>
      </c>
      <c r="D131" s="15">
        <v>131</v>
      </c>
      <c r="E131" s="1">
        <f t="shared" si="22"/>
        <v>0.16228209994917564</v>
      </c>
      <c r="F131" s="1">
        <f t="shared" si="23"/>
        <v>7.9441493183864868E-5</v>
      </c>
      <c r="G131" s="1">
        <f t="shared" si="24"/>
        <v>154.52611054977791</v>
      </c>
      <c r="H131" s="16">
        <f t="shared" si="25"/>
        <v>47.573248487894716</v>
      </c>
      <c r="I131" s="17">
        <f t="shared" si="26"/>
        <v>202.09935903767149</v>
      </c>
      <c r="J131" s="17">
        <f t="shared" ref="J131:J194" si="28">IF(B131&gt;0,C131,"")</f>
        <v>201.2998217058722</v>
      </c>
      <c r="K131" s="78">
        <f t="shared" si="27"/>
        <v>0.63925994494072114</v>
      </c>
      <c r="L131">
        <f t="shared" ref="L131:L194" si="29">B131-E131-P$4*F131</f>
        <v>0.10300535415239878</v>
      </c>
      <c r="M131">
        <f t="shared" si="20"/>
        <v>0.10300535415239878</v>
      </c>
      <c r="N131" s="15">
        <f t="shared" si="21"/>
        <v>0</v>
      </c>
      <c r="S131" s="15"/>
      <c r="T131" s="15"/>
    </row>
    <row r="132" spans="1:20" x14ac:dyDescent="0.25">
      <c r="A132" s="1">
        <v>132</v>
      </c>
      <c r="B132">
        <v>0.26474325493650569</v>
      </c>
      <c r="C132" s="14">
        <v>202.45010640133432</v>
      </c>
      <c r="D132" s="15">
        <v>132</v>
      </c>
      <c r="E132" s="1">
        <f t="shared" si="22"/>
        <v>0.16166948697771388</v>
      </c>
      <c r="F132" s="1">
        <f t="shared" si="23"/>
        <v>7.2871529141344389E-5</v>
      </c>
      <c r="G132" s="1">
        <f t="shared" si="24"/>
        <v>154.55479646952676</v>
      </c>
      <c r="H132" s="16">
        <f t="shared" si="25"/>
        <v>48.661515121310913</v>
      </c>
      <c r="I132" s="17">
        <f t="shared" si="26"/>
        <v>203.21631159083131</v>
      </c>
      <c r="J132" s="17">
        <f t="shared" si="28"/>
        <v>202.45010640133432</v>
      </c>
      <c r="K132" s="78">
        <f t="shared" si="27"/>
        <v>0.58707039241211278</v>
      </c>
      <c r="L132">
        <f t="shared" si="29"/>
        <v>0.10300089642965046</v>
      </c>
      <c r="M132">
        <f t="shared" ref="M132:M195" si="30">IF(L132&gt;81,"",L132)</f>
        <v>0.10300089642965046</v>
      </c>
      <c r="N132" s="15">
        <f t="shared" ref="N132:N195" si="31">IF(L132&gt;81,N131+1,N131)</f>
        <v>0</v>
      </c>
      <c r="S132" s="15"/>
      <c r="T132" s="15"/>
    </row>
    <row r="133" spans="1:20" x14ac:dyDescent="0.25">
      <c r="A133" s="1">
        <v>133</v>
      </c>
      <c r="B133">
        <v>0.2641975693605344</v>
      </c>
      <c r="C133" s="14">
        <v>203.60039109679644</v>
      </c>
      <c r="D133" s="15">
        <v>133</v>
      </c>
      <c r="E133" s="1">
        <f t="shared" si="22"/>
        <v>0.16113303597282458</v>
      </c>
      <c r="F133" s="1">
        <f t="shared" si="23"/>
        <v>6.7567999183029175E-5</v>
      </c>
      <c r="G133" s="1">
        <f t="shared" si="24"/>
        <v>154.57795551868747</v>
      </c>
      <c r="H133" s="16">
        <f t="shared" si="25"/>
        <v>49.621280804758214</v>
      </c>
      <c r="I133" s="17">
        <f t="shared" si="26"/>
        <v>204.19923632344415</v>
      </c>
      <c r="J133" s="17">
        <f t="shared" si="28"/>
        <v>203.60039109679644</v>
      </c>
      <c r="K133" s="78">
        <f t="shared" si="27"/>
        <v>0.35861560547874849</v>
      </c>
      <c r="L133">
        <f t="shared" si="29"/>
        <v>0.10299696538852679</v>
      </c>
      <c r="M133">
        <f t="shared" si="30"/>
        <v>0.10299696538852679</v>
      </c>
      <c r="N133" s="15">
        <f t="shared" si="31"/>
        <v>0</v>
      </c>
      <c r="S133" s="15"/>
      <c r="T133" s="15"/>
    </row>
    <row r="134" spans="1:20" x14ac:dyDescent="0.25">
      <c r="A134" s="1">
        <v>134</v>
      </c>
      <c r="B134">
        <v>0.26349597362000027</v>
      </c>
      <c r="C134" s="14">
        <v>205.32581813998956</v>
      </c>
      <c r="D134" s="15">
        <v>134</v>
      </c>
      <c r="E134" s="1">
        <f t="shared" si="22"/>
        <v>0.16044279449805421</v>
      </c>
      <c r="F134" s="1">
        <f t="shared" si="23"/>
        <v>6.1309955596724368E-5</v>
      </c>
      <c r="G134" s="1">
        <f t="shared" si="24"/>
        <v>154.60528572344401</v>
      </c>
      <c r="H134" s="16">
        <f t="shared" si="25"/>
        <v>50.865635091669674</v>
      </c>
      <c r="I134" s="17">
        <f t="shared" si="26"/>
        <v>205.47092081510846</v>
      </c>
      <c r="J134" s="17">
        <f t="shared" si="28"/>
        <v>205.32581813998956</v>
      </c>
      <c r="K134" s="78">
        <f t="shared" si="27"/>
        <v>2.1054786326658709E-2</v>
      </c>
      <c r="L134">
        <f t="shared" si="29"/>
        <v>0.10299186916634934</v>
      </c>
      <c r="M134">
        <f t="shared" si="30"/>
        <v>0.10299186916634934</v>
      </c>
      <c r="N134" s="15">
        <f t="shared" si="31"/>
        <v>0</v>
      </c>
      <c r="S134" s="15"/>
      <c r="T134" s="15"/>
    </row>
    <row r="135" spans="1:20" x14ac:dyDescent="0.25">
      <c r="A135" s="1">
        <v>135</v>
      </c>
      <c r="B135">
        <v>0.2628723329617475</v>
      </c>
      <c r="C135" s="14">
        <v>206.4761028354518</v>
      </c>
      <c r="D135" s="15">
        <v>135</v>
      </c>
      <c r="E135" s="1">
        <f t="shared" si="22"/>
        <v>0.15982879998906341</v>
      </c>
      <c r="F135" s="1">
        <f t="shared" si="23"/>
        <v>5.6233641980340763E-5</v>
      </c>
      <c r="G135" s="1">
        <f t="shared" si="24"/>
        <v>154.62745749512561</v>
      </c>
      <c r="H135" s="16">
        <f t="shared" si="25"/>
        <v>51.981565303136676</v>
      </c>
      <c r="I135" s="17">
        <f t="shared" si="26"/>
        <v>206.6090227982657</v>
      </c>
      <c r="J135" s="17">
        <f t="shared" si="28"/>
        <v>206.4761028354518</v>
      </c>
      <c r="K135" s="78">
        <f t="shared" si="27"/>
        <v>1.7667716514448782E-2</v>
      </c>
      <c r="L135">
        <f t="shared" si="29"/>
        <v>0.10298729933070375</v>
      </c>
      <c r="M135">
        <f t="shared" si="30"/>
        <v>0.10298729933070375</v>
      </c>
      <c r="N135" s="15">
        <f t="shared" si="31"/>
        <v>0</v>
      </c>
      <c r="S135" s="15"/>
      <c r="T135" s="15"/>
    </row>
    <row r="136" spans="1:20" x14ac:dyDescent="0.25">
      <c r="A136" s="1">
        <v>136</v>
      </c>
      <c r="B136">
        <v>0.26232664738577638</v>
      </c>
      <c r="C136" s="14">
        <v>207.62638753091392</v>
      </c>
      <c r="D136" s="15">
        <v>136</v>
      </c>
      <c r="E136" s="1">
        <f t="shared" si="22"/>
        <v>0.15929124096985747</v>
      </c>
      <c r="F136" s="1">
        <f t="shared" si="23"/>
        <v>5.2136614397922963E-5</v>
      </c>
      <c r="G136" s="1">
        <f t="shared" si="24"/>
        <v>154.64535363674923</v>
      </c>
      <c r="H136" s="16">
        <f t="shared" si="25"/>
        <v>52.965637638664816</v>
      </c>
      <c r="I136" s="17">
        <f t="shared" si="26"/>
        <v>207.61099127541576</v>
      </c>
      <c r="J136" s="17">
        <f t="shared" si="28"/>
        <v>207.62638753091392</v>
      </c>
      <c r="K136" s="78">
        <f t="shared" si="27"/>
        <v>2.3704468336463346E-4</v>
      </c>
      <c r="L136">
        <f t="shared" si="29"/>
        <v>0.10298326980152098</v>
      </c>
      <c r="M136">
        <f t="shared" si="30"/>
        <v>0.10298326980152098</v>
      </c>
      <c r="N136" s="15">
        <f t="shared" si="31"/>
        <v>0</v>
      </c>
      <c r="S136" s="15"/>
      <c r="T136" s="15"/>
    </row>
    <row r="137" spans="1:20" x14ac:dyDescent="0.25">
      <c r="A137" s="1">
        <v>137</v>
      </c>
      <c r="B137">
        <v>0.26162505164524208</v>
      </c>
      <c r="C137" s="14">
        <v>208.20152987864492</v>
      </c>
      <c r="D137" s="15">
        <v>137</v>
      </c>
      <c r="E137" s="1">
        <f t="shared" si="22"/>
        <v>0.15859970220365593</v>
      </c>
      <c r="F137" s="1">
        <f t="shared" si="23"/>
        <v>4.7303100784309213E-5</v>
      </c>
      <c r="G137" s="1">
        <f t="shared" si="24"/>
        <v>154.66646863330402</v>
      </c>
      <c r="H137" s="16">
        <f t="shared" si="25"/>
        <v>54.241400843129611</v>
      </c>
      <c r="I137" s="17">
        <f t="shared" si="26"/>
        <v>208.90786947642277</v>
      </c>
      <c r="J137" s="17">
        <f t="shared" si="28"/>
        <v>208.20152987864492</v>
      </c>
      <c r="K137" s="78">
        <f t="shared" si="27"/>
        <v>0.49891562738898265</v>
      </c>
      <c r="L137">
        <f t="shared" si="29"/>
        <v>0.10297804634080183</v>
      </c>
      <c r="M137">
        <f t="shared" si="30"/>
        <v>0.10297804634080183</v>
      </c>
      <c r="N137" s="15">
        <f t="shared" si="31"/>
        <v>0</v>
      </c>
      <c r="S137" s="15"/>
      <c r="T137" s="15"/>
    </row>
    <row r="138" spans="1:20" x14ac:dyDescent="0.25">
      <c r="A138" s="1">
        <v>138</v>
      </c>
      <c r="B138">
        <v>0.26100141098698926</v>
      </c>
      <c r="C138" s="14">
        <v>209.35181457410704</v>
      </c>
      <c r="D138" s="15">
        <v>138</v>
      </c>
      <c r="E138" s="1">
        <f t="shared" si="22"/>
        <v>0.15798466520747062</v>
      </c>
      <c r="F138" s="1">
        <f t="shared" si="23"/>
        <v>4.3383021739668132E-5</v>
      </c>
      <c r="G138" s="1">
        <f t="shared" si="24"/>
        <v>154.68359478155173</v>
      </c>
      <c r="H138" s="16">
        <f t="shared" si="25"/>
        <v>55.385415907855361</v>
      </c>
      <c r="I138" s="17">
        <f t="shared" si="26"/>
        <v>210.06901068939908</v>
      </c>
      <c r="J138" s="17">
        <f t="shared" si="28"/>
        <v>209.35181457410704</v>
      </c>
      <c r="K138" s="78">
        <f t="shared" si="27"/>
        <v>0.51437026778999362</v>
      </c>
      <c r="L138">
        <f t="shared" si="29"/>
        <v>0.10297336275777896</v>
      </c>
      <c r="M138">
        <f t="shared" si="30"/>
        <v>0.10297336275777896</v>
      </c>
      <c r="N138" s="15">
        <f t="shared" si="31"/>
        <v>0</v>
      </c>
      <c r="S138" s="15"/>
      <c r="T138" s="15"/>
    </row>
    <row r="139" spans="1:20" x14ac:dyDescent="0.25">
      <c r="A139" s="1">
        <v>139</v>
      </c>
      <c r="B139">
        <v>0.26045572541101819</v>
      </c>
      <c r="C139" s="14">
        <v>210.50209926956916</v>
      </c>
      <c r="D139" s="15">
        <v>139</v>
      </c>
      <c r="E139" s="1">
        <f t="shared" si="22"/>
        <v>0.15744627262531929</v>
      </c>
      <c r="F139" s="1">
        <f t="shared" si="23"/>
        <v>4.0219636258640591E-5</v>
      </c>
      <c r="G139" s="1">
        <f t="shared" si="24"/>
        <v>154.69741601417741</v>
      </c>
      <c r="H139" s="16">
        <f t="shared" si="25"/>
        <v>56.394203087693882</v>
      </c>
      <c r="I139" s="17">
        <f t="shared" si="26"/>
        <v>211.09161910186344</v>
      </c>
      <c r="J139" s="17">
        <f t="shared" si="28"/>
        <v>210.50209926956916</v>
      </c>
      <c r="K139" s="78">
        <f t="shared" si="27"/>
        <v>0.34753363266828319</v>
      </c>
      <c r="L139">
        <f t="shared" si="29"/>
        <v>0.10296923314944026</v>
      </c>
      <c r="M139">
        <f t="shared" si="30"/>
        <v>0.10296923314944026</v>
      </c>
      <c r="N139" s="15">
        <f t="shared" si="31"/>
        <v>0</v>
      </c>
      <c r="S139" s="15"/>
      <c r="T139" s="15"/>
    </row>
    <row r="140" spans="1:20" x14ac:dyDescent="0.25">
      <c r="A140" s="1">
        <v>140</v>
      </c>
      <c r="B140">
        <v>0.25975412967048384</v>
      </c>
      <c r="C140" s="14">
        <v>212.22752631276239</v>
      </c>
      <c r="D140" s="15">
        <v>140</v>
      </c>
      <c r="E140" s="1">
        <f t="shared" si="22"/>
        <v>0.15675376135053171</v>
      </c>
      <c r="F140" s="1">
        <f t="shared" si="23"/>
        <v>3.648812577267026E-5</v>
      </c>
      <c r="G140" s="1">
        <f t="shared" si="24"/>
        <v>154.7137205454851</v>
      </c>
      <c r="H140" s="16">
        <f t="shared" si="25"/>
        <v>57.701951793193871</v>
      </c>
      <c r="I140" s="17">
        <f t="shared" si="26"/>
        <v>212.41567233867272</v>
      </c>
      <c r="J140" s="17">
        <f t="shared" si="28"/>
        <v>212.22752631276239</v>
      </c>
      <c r="K140" s="78">
        <f t="shared" si="27"/>
        <v>3.5398927065849746E-2</v>
      </c>
      <c r="L140">
        <f t="shared" si="29"/>
        <v>0.10296388019417946</v>
      </c>
      <c r="M140">
        <f t="shared" si="30"/>
        <v>0.10296388019417946</v>
      </c>
      <c r="N140" s="15">
        <f t="shared" si="31"/>
        <v>0</v>
      </c>
      <c r="S140" s="15"/>
      <c r="T140" s="15"/>
    </row>
    <row r="141" spans="1:20" x14ac:dyDescent="0.25">
      <c r="A141" s="1">
        <v>141</v>
      </c>
      <c r="B141">
        <v>0.25905253392994954</v>
      </c>
      <c r="C141" s="14">
        <v>212.8026686604934</v>
      </c>
      <c r="D141" s="15">
        <v>141</v>
      </c>
      <c r="E141" s="1">
        <f t="shared" si="22"/>
        <v>0.15606095393144886</v>
      </c>
      <c r="F141" s="1">
        <f t="shared" si="23"/>
        <v>3.3102021712077322E-5</v>
      </c>
      <c r="G141" s="1">
        <f t="shared" si="24"/>
        <v>154.72851687122522</v>
      </c>
      <c r="H141" s="16">
        <f t="shared" si="25"/>
        <v>59.021873303359143</v>
      </c>
      <c r="I141" s="17">
        <f t="shared" si="26"/>
        <v>213.75039017458323</v>
      </c>
      <c r="J141" s="17">
        <f t="shared" si="28"/>
        <v>212.8026686604934</v>
      </c>
      <c r="K141" s="78">
        <f t="shared" si="27"/>
        <v>0.89817606826872964</v>
      </c>
      <c r="L141">
        <f t="shared" si="29"/>
        <v>0.10295847797678859</v>
      </c>
      <c r="M141">
        <f t="shared" si="30"/>
        <v>0.10295847797678859</v>
      </c>
      <c r="N141" s="15">
        <f t="shared" si="31"/>
        <v>0</v>
      </c>
      <c r="S141" s="15"/>
      <c r="T141" s="15"/>
    </row>
    <row r="142" spans="1:20" x14ac:dyDescent="0.25">
      <c r="A142" s="1">
        <v>142</v>
      </c>
      <c r="B142">
        <v>0.25850684835397847</v>
      </c>
      <c r="C142" s="14">
        <v>215.67838039914875</v>
      </c>
      <c r="D142" s="15">
        <v>142</v>
      </c>
      <c r="E142" s="1">
        <f t="shared" si="22"/>
        <v>0.15552191972979157</v>
      </c>
      <c r="F142" s="1">
        <f t="shared" si="23"/>
        <v>3.0686702060387938E-5</v>
      </c>
      <c r="G142" s="1">
        <f t="shared" si="24"/>
        <v>154.7390717340769</v>
      </c>
      <c r="H142" s="16">
        <f t="shared" si="25"/>
        <v>60.056963655969753</v>
      </c>
      <c r="I142" s="17">
        <f t="shared" si="26"/>
        <v>214.79603539003631</v>
      </c>
      <c r="J142" s="17">
        <f t="shared" si="28"/>
        <v>215.67838039914875</v>
      </c>
      <c r="K142" s="78">
        <f t="shared" si="27"/>
        <v>0.77853271510563427</v>
      </c>
      <c r="L142">
        <f t="shared" si="29"/>
        <v>0.10295424192212652</v>
      </c>
      <c r="M142">
        <f t="shared" si="30"/>
        <v>0.10295424192212652</v>
      </c>
      <c r="N142" s="15">
        <f t="shared" si="31"/>
        <v>0</v>
      </c>
      <c r="S142" s="15"/>
      <c r="T142" s="15"/>
    </row>
    <row r="143" spans="1:20" x14ac:dyDescent="0.25">
      <c r="A143" s="1">
        <v>143</v>
      </c>
      <c r="B143">
        <v>0.25780525261344411</v>
      </c>
      <c r="C143" s="14">
        <v>215.67838039914875</v>
      </c>
      <c r="D143" s="15">
        <v>143</v>
      </c>
      <c r="E143" s="1">
        <f t="shared" si="22"/>
        <v>0.15482866362790376</v>
      </c>
      <c r="F143" s="1">
        <f t="shared" si="23"/>
        <v>2.7837928776624275E-5</v>
      </c>
      <c r="G143" s="1">
        <f t="shared" si="24"/>
        <v>154.75152140880891</v>
      </c>
      <c r="H143" s="16">
        <f t="shared" si="25"/>
        <v>61.398796851402267</v>
      </c>
      <c r="I143" s="17">
        <f t="shared" si="26"/>
        <v>216.1503182602064</v>
      </c>
      <c r="J143" s="17">
        <f t="shared" si="28"/>
        <v>215.67838039914875</v>
      </c>
      <c r="K143" s="78">
        <f t="shared" si="27"/>
        <v>0.22272534469967364</v>
      </c>
      <c r="L143">
        <f t="shared" si="29"/>
        <v>0.10294875105676372</v>
      </c>
      <c r="M143">
        <f t="shared" si="30"/>
        <v>0.10294875105676372</v>
      </c>
      <c r="N143" s="15">
        <f t="shared" si="31"/>
        <v>0</v>
      </c>
      <c r="S143" s="15"/>
      <c r="T143" s="15"/>
    </row>
    <row r="144" spans="1:20" x14ac:dyDescent="0.25">
      <c r="A144" s="1">
        <v>144</v>
      </c>
      <c r="B144">
        <v>0.25710365687290981</v>
      </c>
      <c r="C144" s="14">
        <v>217.40380744234199</v>
      </c>
      <c r="D144" s="15">
        <v>144</v>
      </c>
      <c r="E144" s="1">
        <f t="shared" si="22"/>
        <v>0.15413519403962675</v>
      </c>
      <c r="F144" s="1">
        <f t="shared" si="23"/>
        <v>2.5253154427581549E-5</v>
      </c>
      <c r="G144" s="1">
        <f t="shared" si="24"/>
        <v>154.7628179529321</v>
      </c>
      <c r="H144" s="16">
        <f t="shared" si="25"/>
        <v>62.753119202279549</v>
      </c>
      <c r="I144" s="17">
        <f t="shared" si="26"/>
        <v>217.51593715520823</v>
      </c>
      <c r="J144" s="17">
        <f t="shared" si="28"/>
        <v>217.40380744234199</v>
      </c>
      <c r="K144" s="78">
        <f t="shared" si="27"/>
        <v>1.2573072507467462E-2</v>
      </c>
      <c r="L144">
        <f t="shared" si="29"/>
        <v>0.10294320967885548</v>
      </c>
      <c r="M144">
        <f t="shared" si="30"/>
        <v>0.10294320967885548</v>
      </c>
      <c r="N144" s="15">
        <f t="shared" si="31"/>
        <v>0</v>
      </c>
      <c r="S144" s="15"/>
      <c r="T144" s="15"/>
    </row>
    <row r="145" spans="1:20" x14ac:dyDescent="0.25">
      <c r="A145" s="1">
        <v>145</v>
      </c>
      <c r="B145">
        <v>0.25640206113237546</v>
      </c>
      <c r="C145" s="14">
        <v>219.12923448553511</v>
      </c>
      <c r="D145" s="15">
        <v>145</v>
      </c>
      <c r="E145" s="1">
        <f t="shared" si="22"/>
        <v>0.15344153584581405</v>
      </c>
      <c r="F145" s="1">
        <f t="shared" si="23"/>
        <v>2.2907996118366899E-5</v>
      </c>
      <c r="G145" s="1">
        <f t="shared" si="24"/>
        <v>154.77306776413741</v>
      </c>
      <c r="H145" s="16">
        <f t="shared" si="25"/>
        <v>64.120056441044824</v>
      </c>
      <c r="I145" s="17">
        <f t="shared" si="26"/>
        <v>218.89312420518388</v>
      </c>
      <c r="J145" s="17">
        <f t="shared" si="28"/>
        <v>219.12923448553511</v>
      </c>
      <c r="K145" s="78">
        <f t="shared" si="27"/>
        <v>5.574806448753488E-2</v>
      </c>
      <c r="L145">
        <f t="shared" si="29"/>
        <v>0.10293761729044304</v>
      </c>
      <c r="M145">
        <f t="shared" si="30"/>
        <v>0.10293761729044304</v>
      </c>
      <c r="N145" s="15">
        <f t="shared" si="31"/>
        <v>0</v>
      </c>
      <c r="S145" s="15"/>
      <c r="T145" s="15"/>
    </row>
    <row r="146" spans="1:20" x14ac:dyDescent="0.25">
      <c r="A146" s="1">
        <v>146</v>
      </c>
      <c r="B146">
        <v>0.25570046539184138</v>
      </c>
      <c r="C146" s="14">
        <v>220.85466152872834</v>
      </c>
      <c r="D146" s="15">
        <v>146</v>
      </c>
      <c r="E146" s="1">
        <f t="shared" si="22"/>
        <v>0.15274771171366847</v>
      </c>
      <c r="F146" s="1">
        <f t="shared" si="23"/>
        <v>2.0780308417351751E-5</v>
      </c>
      <c r="G146" s="1">
        <f t="shared" si="24"/>
        <v>154.78236749533284</v>
      </c>
      <c r="H146" s="16">
        <f t="shared" si="25"/>
        <v>65.499740212514325</v>
      </c>
      <c r="I146" s="17">
        <f t="shared" si="26"/>
        <v>220.28210770784102</v>
      </c>
      <c r="J146" s="17">
        <f t="shared" si="28"/>
        <v>220.85466152872834</v>
      </c>
      <c r="K146" s="78">
        <f t="shared" si="27"/>
        <v>0.32781787781267135</v>
      </c>
      <c r="L146">
        <f t="shared" si="29"/>
        <v>0.10293197336975557</v>
      </c>
      <c r="M146">
        <f t="shared" si="30"/>
        <v>0.10293197336975557</v>
      </c>
      <c r="N146" s="15">
        <f t="shared" si="31"/>
        <v>0</v>
      </c>
      <c r="S146" s="15"/>
      <c r="T146" s="15"/>
    </row>
    <row r="147" spans="1:20" x14ac:dyDescent="0.25">
      <c r="A147" s="1">
        <v>147</v>
      </c>
      <c r="B147">
        <v>0.25507682473358856</v>
      </c>
      <c r="C147" s="14">
        <v>222.00494622419046</v>
      </c>
      <c r="D147" s="15">
        <v>147</v>
      </c>
      <c r="E147" s="1">
        <f t="shared" si="22"/>
        <v>0.15213085658559283</v>
      </c>
      <c r="F147" s="1">
        <f t="shared" si="23"/>
        <v>1.9055298201101805E-5</v>
      </c>
      <c r="G147" s="1">
        <f t="shared" si="24"/>
        <v>154.78990747869437</v>
      </c>
      <c r="H147" s="16">
        <f t="shared" si="25"/>
        <v>66.736937503934939</v>
      </c>
      <c r="I147" s="17">
        <f t="shared" si="26"/>
        <v>221.52684498262141</v>
      </c>
      <c r="J147" s="17">
        <f t="shared" si="28"/>
        <v>222.00494622419046</v>
      </c>
      <c r="K147" s="78">
        <f t="shared" si="27"/>
        <v>0.22858079718986687</v>
      </c>
      <c r="L147">
        <f t="shared" si="29"/>
        <v>0.10292691284979462</v>
      </c>
      <c r="M147">
        <f t="shared" si="30"/>
        <v>0.10292691284979462</v>
      </c>
      <c r="N147" s="15">
        <f t="shared" si="31"/>
        <v>0</v>
      </c>
      <c r="S147" s="15"/>
      <c r="T147" s="15"/>
    </row>
    <row r="148" spans="1:20" x14ac:dyDescent="0.25">
      <c r="A148" s="1">
        <v>148</v>
      </c>
      <c r="B148">
        <v>0.25429727391077267</v>
      </c>
      <c r="C148" s="14">
        <v>223.15523091965258</v>
      </c>
      <c r="D148" s="15">
        <v>148</v>
      </c>
      <c r="E148" s="1">
        <f t="shared" si="22"/>
        <v>0.15135964642880201</v>
      </c>
      <c r="F148" s="1">
        <f t="shared" si="23"/>
        <v>1.7098751876221986E-5</v>
      </c>
      <c r="G148" s="1">
        <f t="shared" si="24"/>
        <v>154.79845980642961</v>
      </c>
      <c r="H148" s="16">
        <f t="shared" si="25"/>
        <v>68.297902376408047</v>
      </c>
      <c r="I148" s="17">
        <f t="shared" si="26"/>
        <v>223.09636218283515</v>
      </c>
      <c r="J148" s="17">
        <f t="shared" si="28"/>
        <v>223.15523091965258</v>
      </c>
      <c r="K148" s="78">
        <f t="shared" si="27"/>
        <v>3.4655281744799026E-3</v>
      </c>
      <c r="L148">
        <f t="shared" si="29"/>
        <v>0.10292052873009444</v>
      </c>
      <c r="M148">
        <f t="shared" si="30"/>
        <v>0.10292052873009444</v>
      </c>
      <c r="N148" s="15">
        <f t="shared" si="31"/>
        <v>0</v>
      </c>
      <c r="S148" s="15"/>
      <c r="T148" s="15"/>
    </row>
    <row r="149" spans="1:20" x14ac:dyDescent="0.25">
      <c r="A149" s="1">
        <v>149</v>
      </c>
      <c r="B149">
        <v>0.2536736332525199</v>
      </c>
      <c r="C149" s="14">
        <v>224.88065796284582</v>
      </c>
      <c r="D149" s="15">
        <v>149</v>
      </c>
      <c r="E149" s="1">
        <f t="shared" si="22"/>
        <v>0.15074258007607133</v>
      </c>
      <c r="F149" s="1">
        <f t="shared" si="23"/>
        <v>1.5679020882988718E-5</v>
      </c>
      <c r="G149" s="1">
        <f t="shared" si="24"/>
        <v>154.80466584490415</v>
      </c>
      <c r="H149" s="16">
        <f t="shared" si="25"/>
        <v>69.558375592133871</v>
      </c>
      <c r="I149" s="17">
        <f t="shared" si="26"/>
        <v>224.36304143703666</v>
      </c>
      <c r="J149" s="17">
        <f t="shared" si="28"/>
        <v>224.88065796284582</v>
      </c>
      <c r="K149" s="78">
        <f t="shared" si="27"/>
        <v>0.26792686779074487</v>
      </c>
      <c r="L149">
        <f t="shared" si="29"/>
        <v>0.10291537415556558</v>
      </c>
      <c r="M149">
        <f t="shared" si="30"/>
        <v>0.10291537415556558</v>
      </c>
      <c r="N149" s="15">
        <f t="shared" si="31"/>
        <v>0</v>
      </c>
      <c r="S149" s="15"/>
      <c r="T149" s="15"/>
    </row>
    <row r="150" spans="1:20" x14ac:dyDescent="0.25">
      <c r="A150" s="1">
        <v>150</v>
      </c>
      <c r="B150">
        <v>0.25289408242970401</v>
      </c>
      <c r="C150" s="14">
        <v>226.60608500603894</v>
      </c>
      <c r="D150" s="15">
        <v>150</v>
      </c>
      <c r="E150" s="1">
        <f t="shared" si="22"/>
        <v>0.14997114248994545</v>
      </c>
      <c r="F150" s="1">
        <f t="shared" si="23"/>
        <v>1.4068802287706925E-5</v>
      </c>
      <c r="G150" s="1">
        <f t="shared" si="24"/>
        <v>154.81170476413848</v>
      </c>
      <c r="H150" s="16">
        <f t="shared" si="25"/>
        <v>71.148770421520283</v>
      </c>
      <c r="I150" s="17">
        <f t="shared" si="26"/>
        <v>225.96047518565268</v>
      </c>
      <c r="J150" s="17">
        <f t="shared" si="28"/>
        <v>226.60608500603894</v>
      </c>
      <c r="K150" s="78">
        <f t="shared" si="27"/>
        <v>0.41681204017917278</v>
      </c>
      <c r="L150">
        <f t="shared" si="29"/>
        <v>0.10290887113747087</v>
      </c>
      <c r="M150">
        <f t="shared" si="30"/>
        <v>0.10290887113747087</v>
      </c>
      <c r="N150" s="15">
        <f t="shared" si="31"/>
        <v>0</v>
      </c>
      <c r="S150" s="15"/>
      <c r="T150" s="15"/>
    </row>
    <row r="151" spans="1:20" x14ac:dyDescent="0.25">
      <c r="A151" s="1">
        <v>151</v>
      </c>
      <c r="B151">
        <v>0.25219248668916971</v>
      </c>
      <c r="C151" s="14">
        <v>228.33151204923217</v>
      </c>
      <c r="D151" s="15">
        <v>151</v>
      </c>
      <c r="E151" s="1">
        <f t="shared" si="22"/>
        <v>0.14927676437567122</v>
      </c>
      <c r="F151" s="1">
        <f t="shared" si="23"/>
        <v>1.2761367311356248E-5</v>
      </c>
      <c r="G151" s="1">
        <f t="shared" si="24"/>
        <v>154.81742025474244</v>
      </c>
      <c r="H151" s="16">
        <f t="shared" si="25"/>
        <v>72.594356361768575</v>
      </c>
      <c r="I151" s="17">
        <f t="shared" si="26"/>
        <v>227.41177661650084</v>
      </c>
      <c r="J151" s="17">
        <f t="shared" si="28"/>
        <v>228.33151204923217</v>
      </c>
      <c r="K151" s="78">
        <f t="shared" si="27"/>
        <v>0.84591326622148533</v>
      </c>
      <c r="L151">
        <f t="shared" si="29"/>
        <v>0.10290296094618713</v>
      </c>
      <c r="M151">
        <f t="shared" si="30"/>
        <v>0.10290296094618713</v>
      </c>
      <c r="N151" s="15">
        <f t="shared" si="31"/>
        <v>0</v>
      </c>
      <c r="S151" s="15"/>
      <c r="T151" s="15"/>
    </row>
    <row r="152" spans="1:20" x14ac:dyDescent="0.25">
      <c r="A152" s="1">
        <v>152</v>
      </c>
      <c r="B152">
        <v>0.25149089094863536</v>
      </c>
      <c r="C152" s="14">
        <v>229.48179674469429</v>
      </c>
      <c r="D152" s="15">
        <v>152</v>
      </c>
      <c r="E152" s="1">
        <f t="shared" si="22"/>
        <v>0.1485823199817693</v>
      </c>
      <c r="F152" s="1">
        <f t="shared" si="23"/>
        <v>1.1575336402653655E-5</v>
      </c>
      <c r="G152" s="1">
        <f t="shared" si="24"/>
        <v>154.82260514908836</v>
      </c>
      <c r="H152" s="16">
        <f t="shared" si="25"/>
        <v>74.053593696560938</v>
      </c>
      <c r="I152" s="17">
        <f t="shared" si="26"/>
        <v>228.8761988456418</v>
      </c>
      <c r="J152" s="17">
        <f t="shared" si="28"/>
        <v>229.48179674469429</v>
      </c>
      <c r="K152" s="78">
        <f t="shared" si="27"/>
        <v>0.36674881533679921</v>
      </c>
      <c r="L152">
        <f t="shared" si="29"/>
        <v>0.10289699563046341</v>
      </c>
      <c r="M152">
        <f t="shared" si="30"/>
        <v>0.10289699563046341</v>
      </c>
      <c r="N152" s="15">
        <f t="shared" si="31"/>
        <v>0</v>
      </c>
      <c r="S152" s="15"/>
      <c r="T152" s="15"/>
    </row>
    <row r="153" spans="1:20" x14ac:dyDescent="0.25">
      <c r="A153" s="1">
        <v>153</v>
      </c>
      <c r="B153">
        <v>0.25078929520810106</v>
      </c>
      <c r="C153" s="14">
        <v>231.78236613561853</v>
      </c>
      <c r="D153" s="15">
        <v>153</v>
      </c>
      <c r="E153" s="1">
        <f t="shared" si="22"/>
        <v>0.14788782123495459</v>
      </c>
      <c r="F153" s="1">
        <f t="shared" si="23"/>
        <v>1.0499453716422176E-5</v>
      </c>
      <c r="G153" s="1">
        <f t="shared" si="24"/>
        <v>154.82730861863536</v>
      </c>
      <c r="H153" s="16">
        <f t="shared" si="25"/>
        <v>75.526651282741341</v>
      </c>
      <c r="I153" s="17">
        <f t="shared" si="26"/>
        <v>230.35395990138284</v>
      </c>
      <c r="J153" s="17">
        <f t="shared" si="28"/>
        <v>231.78236613561853</v>
      </c>
      <c r="K153" s="78">
        <f t="shared" si="27"/>
        <v>2.0403443700033983</v>
      </c>
      <c r="L153">
        <f t="shared" si="29"/>
        <v>0.10289097451943005</v>
      </c>
      <c r="M153">
        <f t="shared" si="30"/>
        <v>0.10289097451943005</v>
      </c>
      <c r="N153" s="15">
        <f t="shared" si="31"/>
        <v>0</v>
      </c>
      <c r="S153" s="15"/>
      <c r="T153" s="15"/>
    </row>
    <row r="154" spans="1:20" x14ac:dyDescent="0.25">
      <c r="A154" s="1">
        <v>154</v>
      </c>
      <c r="B154">
        <v>0.25008769946756693</v>
      </c>
      <c r="C154" s="14">
        <v>232.35750848334965</v>
      </c>
      <c r="D154" s="15">
        <v>154</v>
      </c>
      <c r="E154" s="1">
        <f t="shared" si="22"/>
        <v>0.14719327904111912</v>
      </c>
      <c r="F154" s="1">
        <f t="shared" si="23"/>
        <v>9.5235039101517955E-6</v>
      </c>
      <c r="G154" s="1">
        <f t="shared" si="24"/>
        <v>154.83157529331413</v>
      </c>
      <c r="H154" s="16">
        <f t="shared" si="25"/>
        <v>77.013702915230738</v>
      </c>
      <c r="I154" s="17">
        <f t="shared" si="26"/>
        <v>231.84527820853521</v>
      </c>
      <c r="J154" s="17">
        <f t="shared" si="28"/>
        <v>232.35750848334965</v>
      </c>
      <c r="K154" s="78">
        <f t="shared" si="27"/>
        <v>0.26237985443647882</v>
      </c>
      <c r="L154">
        <f t="shared" si="29"/>
        <v>0.10288489692253766</v>
      </c>
      <c r="M154">
        <f t="shared" si="30"/>
        <v>0.10288489692253766</v>
      </c>
      <c r="N154" s="15">
        <f t="shared" si="31"/>
        <v>0</v>
      </c>
      <c r="S154" s="15"/>
      <c r="T154" s="15"/>
    </row>
    <row r="155" spans="1:20" x14ac:dyDescent="0.25">
      <c r="A155" s="1">
        <v>155</v>
      </c>
      <c r="B155">
        <v>0.2493861037270326</v>
      </c>
      <c r="C155" s="14">
        <v>234.08293552654277</v>
      </c>
      <c r="D155" s="15">
        <v>155</v>
      </c>
      <c r="E155" s="1">
        <f t="shared" si="22"/>
        <v>0.14649870338075513</v>
      </c>
      <c r="F155" s="1">
        <f t="shared" si="23"/>
        <v>8.6382165029387349E-6</v>
      </c>
      <c r="G155" s="1">
        <f t="shared" si="24"/>
        <v>154.83544567827681</v>
      </c>
      <c r="H155" s="16">
        <f t="shared" si="25"/>
        <v>78.514927278408095</v>
      </c>
      <c r="I155" s="17">
        <f t="shared" si="26"/>
        <v>233.35037295668786</v>
      </c>
      <c r="J155" s="17">
        <f t="shared" si="28"/>
        <v>234.08293552654277</v>
      </c>
      <c r="K155" s="78">
        <f t="shared" si="27"/>
        <v>0.53664791875242412</v>
      </c>
      <c r="L155">
        <f t="shared" si="29"/>
        <v>0.10287876212977454</v>
      </c>
      <c r="M155">
        <f t="shared" si="30"/>
        <v>0.10287876212977454</v>
      </c>
      <c r="N155" s="15">
        <f t="shared" si="31"/>
        <v>0</v>
      </c>
      <c r="S155" s="15"/>
      <c r="T155" s="15"/>
    </row>
    <row r="156" spans="1:20" x14ac:dyDescent="0.25">
      <c r="A156" s="1">
        <v>156</v>
      </c>
      <c r="B156">
        <v>0.24868450798649827</v>
      </c>
      <c r="C156" s="14">
        <v>235.808362569736</v>
      </c>
      <c r="D156" s="15">
        <v>156</v>
      </c>
      <c r="E156" s="1">
        <f t="shared" si="22"/>
        <v>0.14580410339573591</v>
      </c>
      <c r="F156" s="1">
        <f t="shared" si="23"/>
        <v>7.8351789290361641E-6</v>
      </c>
      <c r="G156" s="1">
        <f t="shared" si="24"/>
        <v>154.83895653288562</v>
      </c>
      <c r="H156" s="16">
        <f t="shared" si="25"/>
        <v>80.030507910338315</v>
      </c>
      <c r="I156" s="17">
        <f t="shared" si="26"/>
        <v>234.86946444321291</v>
      </c>
      <c r="J156" s="17">
        <f t="shared" si="28"/>
        <v>235.808362569736</v>
      </c>
      <c r="K156" s="78">
        <f t="shared" si="27"/>
        <v>0.88152969198858633</v>
      </c>
      <c r="L156">
        <f t="shared" si="29"/>
        <v>0.10287256941183333</v>
      </c>
      <c r="M156">
        <f t="shared" si="30"/>
        <v>0.10287256941183333</v>
      </c>
      <c r="N156" s="15">
        <f t="shared" si="31"/>
        <v>0</v>
      </c>
      <c r="S156" s="15"/>
      <c r="T156" s="15"/>
    </row>
    <row r="157" spans="1:20" x14ac:dyDescent="0.25">
      <c r="A157" s="1">
        <v>157</v>
      </c>
      <c r="B157">
        <v>0.24806086732824545</v>
      </c>
      <c r="C157" s="14">
        <v>236.95864726519812</v>
      </c>
      <c r="D157" s="15">
        <v>157</v>
      </c>
      <c r="E157" s="1">
        <f t="shared" si="22"/>
        <v>0.14518666755816911</v>
      </c>
      <c r="F157" s="1">
        <f t="shared" si="23"/>
        <v>7.1842296150506442E-6</v>
      </c>
      <c r="G157" s="1">
        <f t="shared" si="24"/>
        <v>154.84180250256048</v>
      </c>
      <c r="H157" s="16">
        <f t="shared" si="25"/>
        <v>81.389895041527495</v>
      </c>
      <c r="I157" s="17">
        <f t="shared" si="26"/>
        <v>236.2316975440919</v>
      </c>
      <c r="J157" s="17">
        <f t="shared" si="28"/>
        <v>236.95864726519812</v>
      </c>
      <c r="K157" s="78">
        <f t="shared" si="27"/>
        <v>0.52845589701641549</v>
      </c>
      <c r="L157">
        <f t="shared" si="29"/>
        <v>0.10286701554046128</v>
      </c>
      <c r="M157">
        <f t="shared" si="30"/>
        <v>0.10286701554046128</v>
      </c>
      <c r="N157" s="15">
        <f t="shared" si="31"/>
        <v>0</v>
      </c>
      <c r="S157" s="15"/>
      <c r="T157" s="15"/>
    </row>
    <row r="158" spans="1:20" x14ac:dyDescent="0.25">
      <c r="A158" s="1">
        <v>158</v>
      </c>
      <c r="B158">
        <v>0.24728131650542962</v>
      </c>
      <c r="C158" s="14">
        <v>238.68407430839125</v>
      </c>
      <c r="D158" s="15">
        <v>158</v>
      </c>
      <c r="E158" s="1">
        <f t="shared" si="22"/>
        <v>0.14441486329241093</v>
      </c>
      <c r="F158" s="1">
        <f t="shared" si="23"/>
        <v>6.4460256573033979E-6</v>
      </c>
      <c r="G158" s="1">
        <f t="shared" si="24"/>
        <v>154.84502999554559</v>
      </c>
      <c r="H158" s="16">
        <f t="shared" si="25"/>
        <v>83.105496270077538</v>
      </c>
      <c r="I158" s="17">
        <f t="shared" si="26"/>
        <v>237.95052626561835</v>
      </c>
      <c r="J158" s="17">
        <f t="shared" si="28"/>
        <v>238.68407430839125</v>
      </c>
      <c r="K158" s="78">
        <f t="shared" si="27"/>
        <v>0.53809273105594546</v>
      </c>
      <c r="L158">
        <f t="shared" si="29"/>
        <v>0.10286000718736138</v>
      </c>
      <c r="M158">
        <f t="shared" si="30"/>
        <v>0.10286000718736138</v>
      </c>
      <c r="N158" s="15">
        <f t="shared" si="31"/>
        <v>0</v>
      </c>
      <c r="S158" s="15"/>
      <c r="T158" s="15"/>
    </row>
    <row r="159" spans="1:20" x14ac:dyDescent="0.25">
      <c r="A159" s="1">
        <v>159</v>
      </c>
      <c r="B159">
        <v>0.24665767584717679</v>
      </c>
      <c r="C159" s="14">
        <v>240.40950135158448</v>
      </c>
      <c r="D159" s="15">
        <v>159</v>
      </c>
      <c r="E159" s="1">
        <f t="shared" si="22"/>
        <v>0.14379741838565263</v>
      </c>
      <c r="F159" s="1">
        <f t="shared" si="23"/>
        <v>5.9104402110493486E-6</v>
      </c>
      <c r="G159" s="1">
        <f t="shared" si="24"/>
        <v>154.84737165136971</v>
      </c>
      <c r="H159" s="16">
        <f t="shared" si="25"/>
        <v>84.491240358019922</v>
      </c>
      <c r="I159" s="17">
        <f t="shared" si="26"/>
        <v>239.3386120093935</v>
      </c>
      <c r="J159" s="17">
        <f t="shared" si="28"/>
        <v>240.40950135158448</v>
      </c>
      <c r="K159" s="78">
        <f t="shared" si="27"/>
        <v>1.1468039832182313</v>
      </c>
      <c r="L159">
        <f t="shared" si="29"/>
        <v>0.10285434702131312</v>
      </c>
      <c r="M159">
        <f t="shared" si="30"/>
        <v>0.10285434702131312</v>
      </c>
      <c r="N159" s="15">
        <f t="shared" si="31"/>
        <v>0</v>
      </c>
      <c r="S159" s="15"/>
      <c r="T159" s="15"/>
    </row>
    <row r="160" spans="1:20" x14ac:dyDescent="0.25">
      <c r="A160" s="1">
        <v>160</v>
      </c>
      <c r="B160">
        <v>0.24603403518892419</v>
      </c>
      <c r="C160" s="14">
        <v>241.5597860470466</v>
      </c>
      <c r="D160" s="15">
        <v>160</v>
      </c>
      <c r="E160" s="1">
        <f t="shared" si="22"/>
        <v>0.14317997714751846</v>
      </c>
      <c r="F160" s="1">
        <f t="shared" si="23"/>
        <v>5.4193385502157666E-6</v>
      </c>
      <c r="G160" s="1">
        <f t="shared" si="24"/>
        <v>154.84951883910225</v>
      </c>
      <c r="H160" s="16">
        <f t="shared" si="25"/>
        <v>85.88892778580032</v>
      </c>
      <c r="I160" s="17">
        <f t="shared" si="26"/>
        <v>240.738446624902</v>
      </c>
      <c r="J160" s="17">
        <f t="shared" si="28"/>
        <v>241.5597860470466</v>
      </c>
      <c r="K160" s="78">
        <f t="shared" si="27"/>
        <v>0.67459844636883159</v>
      </c>
      <c r="L160">
        <f t="shared" si="29"/>
        <v>0.10284863870285552</v>
      </c>
      <c r="M160">
        <f t="shared" si="30"/>
        <v>0.10284863870285552</v>
      </c>
      <c r="N160" s="15">
        <f t="shared" si="31"/>
        <v>0</v>
      </c>
      <c r="S160" s="15"/>
      <c r="T160" s="15"/>
    </row>
    <row r="161" spans="1:20" x14ac:dyDescent="0.25">
      <c r="A161" s="1">
        <v>161</v>
      </c>
      <c r="B161">
        <v>0.24533243944838987</v>
      </c>
      <c r="C161" s="14">
        <v>243.86035543797084</v>
      </c>
      <c r="D161" s="15">
        <v>161</v>
      </c>
      <c r="E161" s="1">
        <f t="shared" si="22"/>
        <v>0.14248536544368878</v>
      </c>
      <c r="F161" s="1">
        <f t="shared" si="23"/>
        <v>4.9154363291903795E-6</v>
      </c>
      <c r="G161" s="1">
        <f t="shared" si="24"/>
        <v>154.85172201449529</v>
      </c>
      <c r="H161" s="16">
        <f t="shared" si="25"/>
        <v>87.475783177585868</v>
      </c>
      <c r="I161" s="17">
        <f t="shared" si="26"/>
        <v>242.32750519208491</v>
      </c>
      <c r="J161" s="17">
        <f t="shared" si="28"/>
        <v>243.86035543797084</v>
      </c>
      <c r="K161" s="78">
        <f t="shared" si="27"/>
        <v>2.3496298763125401</v>
      </c>
      <c r="L161">
        <f t="shared" si="29"/>
        <v>0.10284215856837189</v>
      </c>
      <c r="M161">
        <f t="shared" si="30"/>
        <v>0.10284215856837189</v>
      </c>
      <c r="N161" s="15">
        <f t="shared" si="31"/>
        <v>0</v>
      </c>
      <c r="S161" s="15"/>
      <c r="T161" s="15"/>
    </row>
    <row r="162" spans="1:20" x14ac:dyDescent="0.25">
      <c r="A162" s="1">
        <v>162</v>
      </c>
      <c r="B162">
        <v>0.24470879879013707</v>
      </c>
      <c r="C162" s="14">
        <v>245.01064013343296</v>
      </c>
      <c r="D162" s="15">
        <v>162</v>
      </c>
      <c r="E162" s="1">
        <f t="shared" si="22"/>
        <v>0.14186794581107309</v>
      </c>
      <c r="F162" s="1">
        <f t="shared" si="23"/>
        <v>4.5069841535362394E-6</v>
      </c>
      <c r="G162" s="1">
        <f t="shared" si="24"/>
        <v>154.85350787630978</v>
      </c>
      <c r="H162" s="16">
        <f t="shared" si="25"/>
        <v>88.899336366517048</v>
      </c>
      <c r="I162" s="17">
        <f t="shared" si="26"/>
        <v>243.75284424283473</v>
      </c>
      <c r="J162" s="17">
        <f t="shared" si="28"/>
        <v>245.01064013343296</v>
      </c>
      <c r="K162" s="78">
        <f t="shared" si="27"/>
        <v>1.582050502405798</v>
      </c>
      <c r="L162">
        <f t="shared" si="29"/>
        <v>0.10283634599491044</v>
      </c>
      <c r="M162">
        <f t="shared" si="30"/>
        <v>0.10283634599491044</v>
      </c>
      <c r="N162" s="15">
        <f t="shared" si="31"/>
        <v>0</v>
      </c>
      <c r="S162" s="15"/>
      <c r="T162" s="15"/>
    </row>
    <row r="163" spans="1:20" x14ac:dyDescent="0.25">
      <c r="A163" s="1">
        <v>163</v>
      </c>
      <c r="B163">
        <v>0.24400720304960294</v>
      </c>
      <c r="C163" s="14">
        <v>246.16092482889508</v>
      </c>
      <c r="D163" s="15">
        <v>163</v>
      </c>
      <c r="E163" s="1">
        <f t="shared" si="22"/>
        <v>0.14117336810035047</v>
      </c>
      <c r="F163" s="1">
        <f t="shared" si="23"/>
        <v>4.0878905586564651E-6</v>
      </c>
      <c r="G163" s="1">
        <f t="shared" si="24"/>
        <v>154.85534027993373</v>
      </c>
      <c r="H163" s="16">
        <f t="shared" si="25"/>
        <v>90.515672160224483</v>
      </c>
      <c r="I163" s="17">
        <f t="shared" si="26"/>
        <v>245.37101244015167</v>
      </c>
      <c r="J163" s="17">
        <f t="shared" si="28"/>
        <v>246.16092482889508</v>
      </c>
      <c r="K163" s="78">
        <f t="shared" si="27"/>
        <v>0.62396158189030893</v>
      </c>
      <c r="L163">
        <f t="shared" si="29"/>
        <v>0.10282974705869381</v>
      </c>
      <c r="M163">
        <f t="shared" si="30"/>
        <v>0.10282974705869381</v>
      </c>
      <c r="N163" s="15">
        <f t="shared" si="31"/>
        <v>0</v>
      </c>
      <c r="S163" s="15"/>
      <c r="T163" s="15"/>
    </row>
    <row r="164" spans="1:20" x14ac:dyDescent="0.25">
      <c r="A164" s="1">
        <v>164</v>
      </c>
      <c r="B164">
        <v>0.24330560730906861</v>
      </c>
      <c r="C164" s="14">
        <v>247.31120952435731</v>
      </c>
      <c r="D164" s="15">
        <v>164</v>
      </c>
      <c r="E164" s="1">
        <f t="shared" si="22"/>
        <v>0.14047881558190567</v>
      </c>
      <c r="F164" s="1">
        <f t="shared" si="23"/>
        <v>3.707757414600389E-6</v>
      </c>
      <c r="G164" s="1">
        <f t="shared" si="24"/>
        <v>154.85700234957966</v>
      </c>
      <c r="H164" s="16">
        <f t="shared" si="25"/>
        <v>92.147931949186102</v>
      </c>
      <c r="I164" s="17">
        <f t="shared" si="26"/>
        <v>247.00493429877514</v>
      </c>
      <c r="J164" s="17">
        <f t="shared" si="28"/>
        <v>247.31120952435731</v>
      </c>
      <c r="K164" s="78">
        <f t="shared" si="27"/>
        <v>9.3804513805408662E-2</v>
      </c>
      <c r="L164">
        <f t="shared" si="29"/>
        <v>0.10282308396974835</v>
      </c>
      <c r="M164">
        <f t="shared" si="30"/>
        <v>0.10282308396974835</v>
      </c>
      <c r="N164" s="15">
        <f t="shared" si="31"/>
        <v>0</v>
      </c>
      <c r="S164" s="15"/>
      <c r="T164" s="15"/>
    </row>
    <row r="165" spans="1:20" x14ac:dyDescent="0.25">
      <c r="A165" s="1">
        <v>165</v>
      </c>
      <c r="B165">
        <v>0.24268196665081582</v>
      </c>
      <c r="C165" s="14">
        <v>249.03663656755043</v>
      </c>
      <c r="D165" s="15">
        <v>165</v>
      </c>
      <c r="E165" s="1">
        <f t="shared" si="22"/>
        <v>0.13986146037281916</v>
      </c>
      <c r="F165" s="1">
        <f t="shared" si="23"/>
        <v>3.3996345638239633E-6</v>
      </c>
      <c r="G165" s="1">
        <f t="shared" si="24"/>
        <v>154.85834957504386</v>
      </c>
      <c r="H165" s="16">
        <f t="shared" si="25"/>
        <v>93.61238018754608</v>
      </c>
      <c r="I165" s="17">
        <f t="shared" si="26"/>
        <v>248.47072976259489</v>
      </c>
      <c r="J165" s="17">
        <f t="shared" si="28"/>
        <v>249.03663656755043</v>
      </c>
      <c r="K165" s="78">
        <f t="shared" si="27"/>
        <v>0.32025051189499415</v>
      </c>
      <c r="L165">
        <f t="shared" si="29"/>
        <v>0.10281710664343284</v>
      </c>
      <c r="M165">
        <f t="shared" si="30"/>
        <v>0.10281710664343284</v>
      </c>
      <c r="N165" s="15">
        <f t="shared" si="31"/>
        <v>0</v>
      </c>
      <c r="S165" s="15"/>
      <c r="T165" s="15"/>
    </row>
    <row r="166" spans="1:20" x14ac:dyDescent="0.25">
      <c r="A166" s="1">
        <v>166</v>
      </c>
      <c r="B166">
        <v>0.24198037091028149</v>
      </c>
      <c r="C166" s="14">
        <v>250.18692126301255</v>
      </c>
      <c r="D166" s="15">
        <v>166</v>
      </c>
      <c r="E166" s="1">
        <f t="shared" si="22"/>
        <v>0.13916696750545976</v>
      </c>
      <c r="F166" s="1">
        <f t="shared" si="23"/>
        <v>3.0834886486689448E-6</v>
      </c>
      <c r="G166" s="1">
        <f t="shared" si="24"/>
        <v>154.85973188862943</v>
      </c>
      <c r="H166" s="16">
        <f t="shared" si="25"/>
        <v>95.2753385360175</v>
      </c>
      <c r="I166" s="17">
        <f t="shared" si="26"/>
        <v>250.13507042464141</v>
      </c>
      <c r="J166" s="17">
        <f t="shared" si="28"/>
        <v>250.18692126301255</v>
      </c>
      <c r="K166" s="78">
        <f t="shared" si="27"/>
        <v>2.688509439789856E-3</v>
      </c>
      <c r="L166">
        <f t="shared" si="29"/>
        <v>0.10281031991617307</v>
      </c>
      <c r="M166">
        <f t="shared" si="30"/>
        <v>0.10281031991617307</v>
      </c>
      <c r="N166" s="15">
        <f t="shared" si="31"/>
        <v>0</v>
      </c>
      <c r="S166" s="15"/>
      <c r="T166" s="15"/>
    </row>
    <row r="167" spans="1:20" x14ac:dyDescent="0.25">
      <c r="A167" s="1">
        <v>167</v>
      </c>
      <c r="B167">
        <v>0.24135673025202889</v>
      </c>
      <c r="C167" s="14">
        <v>251.91234830620579</v>
      </c>
      <c r="D167" s="15">
        <v>167</v>
      </c>
      <c r="E167" s="1">
        <f t="shared" si="22"/>
        <v>0.13854967179455563</v>
      </c>
      <c r="F167" s="1">
        <f t="shared" si="23"/>
        <v>2.8272337102241422E-6</v>
      </c>
      <c r="G167" s="1">
        <f t="shared" si="24"/>
        <v>154.86085234165341</v>
      </c>
      <c r="H167" s="16">
        <f t="shared" si="25"/>
        <v>96.76744358070431</v>
      </c>
      <c r="I167" s="17">
        <f t="shared" si="26"/>
        <v>251.62829592235551</v>
      </c>
      <c r="J167" s="17">
        <f t="shared" si="28"/>
        <v>251.91234830620579</v>
      </c>
      <c r="K167" s="78">
        <f t="shared" si="27"/>
        <v>8.0685756771027045E-2</v>
      </c>
      <c r="L167">
        <f t="shared" si="29"/>
        <v>0.10280423122376303</v>
      </c>
      <c r="M167">
        <f t="shared" si="30"/>
        <v>0.10280423122376303</v>
      </c>
      <c r="N167" s="15">
        <f t="shared" si="31"/>
        <v>0</v>
      </c>
      <c r="S167" s="15"/>
      <c r="T167" s="15"/>
    </row>
    <row r="168" spans="1:20" x14ac:dyDescent="0.25">
      <c r="A168" s="1">
        <v>168</v>
      </c>
      <c r="B168">
        <v>0.24065513451149456</v>
      </c>
      <c r="C168" s="14">
        <v>253.63777534939891</v>
      </c>
      <c r="D168" s="15">
        <v>168</v>
      </c>
      <c r="E168" s="1">
        <f t="shared" si="22"/>
        <v>0.13785525267683435</v>
      </c>
      <c r="F168" s="1">
        <f t="shared" si="23"/>
        <v>2.5643081937214507E-6</v>
      </c>
      <c r="G168" s="1">
        <f t="shared" si="24"/>
        <v>154.86200196699639</v>
      </c>
      <c r="H168" s="16">
        <f t="shared" si="25"/>
        <v>98.461939991503414</v>
      </c>
      <c r="I168" s="17">
        <f t="shared" si="26"/>
        <v>253.32394195849548</v>
      </c>
      <c r="J168" s="17">
        <f t="shared" si="28"/>
        <v>253.63777534939891</v>
      </c>
      <c r="K168" s="78">
        <f t="shared" si="27"/>
        <v>9.8491397245942511E-2</v>
      </c>
      <c r="L168">
        <f t="shared" si="29"/>
        <v>0.10279731752646649</v>
      </c>
      <c r="M168">
        <f t="shared" si="30"/>
        <v>0.10279731752646649</v>
      </c>
      <c r="N168" s="15">
        <f t="shared" si="31"/>
        <v>0</v>
      </c>
      <c r="S168" s="15"/>
      <c r="T168" s="15"/>
    </row>
    <row r="169" spans="1:20" x14ac:dyDescent="0.25">
      <c r="A169" s="1">
        <v>169</v>
      </c>
      <c r="B169">
        <v>0.24003149385324174</v>
      </c>
      <c r="C169" s="14">
        <v>254.78806004486103</v>
      </c>
      <c r="D169" s="15">
        <v>169</v>
      </c>
      <c r="E169" s="1">
        <f t="shared" si="22"/>
        <v>0.13723802821462094</v>
      </c>
      <c r="F169" s="1">
        <f t="shared" si="23"/>
        <v>2.3511929608270022E-6</v>
      </c>
      <c r="G169" s="1">
        <f t="shared" si="24"/>
        <v>154.86293380429248</v>
      </c>
      <c r="H169" s="16">
        <f t="shared" si="25"/>
        <v>99.982463525066805</v>
      </c>
      <c r="I169" s="17">
        <f t="shared" si="26"/>
        <v>254.84539732935133</v>
      </c>
      <c r="J169" s="17">
        <f t="shared" si="28"/>
        <v>254.78806004486103</v>
      </c>
      <c r="K169" s="78">
        <f t="shared" si="27"/>
        <v>3.2875641927218209E-3</v>
      </c>
      <c r="L169">
        <f t="shared" si="29"/>
        <v>0.10279111444565997</v>
      </c>
      <c r="M169">
        <f t="shared" si="30"/>
        <v>0.10279111444565997</v>
      </c>
      <c r="N169" s="15">
        <f t="shared" si="31"/>
        <v>0</v>
      </c>
      <c r="S169" s="15"/>
      <c r="T169" s="15"/>
    </row>
    <row r="170" spans="1:20" x14ac:dyDescent="0.25">
      <c r="A170" s="1">
        <v>170</v>
      </c>
      <c r="B170">
        <v>0.23932989811270741</v>
      </c>
      <c r="C170" s="14">
        <v>256.51348708805426</v>
      </c>
      <c r="D170" s="15">
        <v>170</v>
      </c>
      <c r="E170" s="1">
        <f t="shared" si="22"/>
        <v>0.13654369527230806</v>
      </c>
      <c r="F170" s="1">
        <f t="shared" si="23"/>
        <v>2.1325314502465491E-6</v>
      </c>
      <c r="G170" s="1">
        <f t="shared" si="24"/>
        <v>154.86388989645053</v>
      </c>
      <c r="H170" s="16">
        <f t="shared" si="25"/>
        <v>101.70937252781511</v>
      </c>
      <c r="I170" s="17">
        <f t="shared" si="26"/>
        <v>256.57326242426785</v>
      </c>
      <c r="J170" s="17">
        <f t="shared" si="28"/>
        <v>256.51348708805426</v>
      </c>
      <c r="K170" s="78">
        <f t="shared" si="27"/>
        <v>3.5730908194477762E-3</v>
      </c>
      <c r="L170">
        <f t="shared" si="29"/>
        <v>0.10278407030894911</v>
      </c>
      <c r="M170">
        <f t="shared" si="30"/>
        <v>0.10278407030894911</v>
      </c>
      <c r="N170" s="15">
        <f t="shared" si="31"/>
        <v>0</v>
      </c>
      <c r="S170" s="15"/>
      <c r="T170" s="15"/>
    </row>
    <row r="171" spans="1:20" x14ac:dyDescent="0.25">
      <c r="A171" s="1">
        <v>171</v>
      </c>
      <c r="B171">
        <v>0.23870625745445481</v>
      </c>
      <c r="C171" s="14">
        <v>257.66377178351638</v>
      </c>
      <c r="D171" s="15">
        <v>171</v>
      </c>
      <c r="E171" s="1">
        <f t="shared" si="22"/>
        <v>0.1359265524654879</v>
      </c>
      <c r="F171" s="1">
        <f t="shared" si="23"/>
        <v>1.9552955564890969E-6</v>
      </c>
      <c r="G171" s="1">
        <f t="shared" si="24"/>
        <v>154.8646648590742</v>
      </c>
      <c r="H171" s="16">
        <f t="shared" si="25"/>
        <v>103.2591078152638</v>
      </c>
      <c r="I171" s="17">
        <f t="shared" si="26"/>
        <v>258.12377267433965</v>
      </c>
      <c r="J171" s="17">
        <f t="shared" si="28"/>
        <v>257.66377178351638</v>
      </c>
      <c r="K171" s="78">
        <f t="shared" si="27"/>
        <v>0.2116008195581989</v>
      </c>
      <c r="L171">
        <f t="shared" si="29"/>
        <v>0.10277774969341041</v>
      </c>
      <c r="M171">
        <f t="shared" si="30"/>
        <v>0.10277774969341041</v>
      </c>
      <c r="N171" s="15">
        <f t="shared" si="31"/>
        <v>0</v>
      </c>
      <c r="S171" s="15"/>
      <c r="T171" s="15"/>
    </row>
    <row r="172" spans="1:20" x14ac:dyDescent="0.25">
      <c r="A172" s="1">
        <v>172</v>
      </c>
      <c r="B172">
        <v>0.23800466171392048</v>
      </c>
      <c r="C172" s="14">
        <v>259.38919882670962</v>
      </c>
      <c r="D172" s="15">
        <v>172</v>
      </c>
      <c r="E172" s="1">
        <f t="shared" si="22"/>
        <v>0.13523231675953493</v>
      </c>
      <c r="F172" s="1">
        <f t="shared" si="23"/>
        <v>1.7734480567924638E-6</v>
      </c>
      <c r="G172" s="1">
        <f t="shared" si="24"/>
        <v>154.86545998867592</v>
      </c>
      <c r="H172" s="16">
        <f t="shared" si="25"/>
        <v>105.01934001347297</v>
      </c>
      <c r="I172" s="17">
        <f t="shared" si="26"/>
        <v>259.88480000214628</v>
      </c>
      <c r="J172" s="17">
        <f t="shared" si="28"/>
        <v>259.38919882670962</v>
      </c>
      <c r="K172" s="78">
        <f t="shared" si="27"/>
        <v>0.2456205250942004</v>
      </c>
      <c r="L172">
        <f t="shared" si="29"/>
        <v>0.10277057150632876</v>
      </c>
      <c r="M172">
        <f t="shared" si="30"/>
        <v>0.10277057150632876</v>
      </c>
      <c r="N172" s="15">
        <f t="shared" si="31"/>
        <v>0</v>
      </c>
      <c r="S172" s="15"/>
      <c r="T172" s="15"/>
    </row>
    <row r="173" spans="1:20" x14ac:dyDescent="0.25">
      <c r="A173" s="1">
        <v>173</v>
      </c>
      <c r="B173">
        <v>0.23722511089110465</v>
      </c>
      <c r="C173" s="14">
        <v>261.68976821763385</v>
      </c>
      <c r="D173" s="15">
        <v>173</v>
      </c>
      <c r="E173" s="1">
        <f t="shared" si="22"/>
        <v>0.13446100904268427</v>
      </c>
      <c r="F173" s="1">
        <f t="shared" si="23"/>
        <v>1.5911586978685689E-6</v>
      </c>
      <c r="G173" s="1">
        <f t="shared" si="24"/>
        <v>154.86625705312184</v>
      </c>
      <c r="H173" s="16">
        <f t="shared" si="25"/>
        <v>106.99630340193164</v>
      </c>
      <c r="I173" s="17">
        <f t="shared" si="26"/>
        <v>261.86256045504928</v>
      </c>
      <c r="J173" s="17">
        <f t="shared" si="28"/>
        <v>261.68976821763385</v>
      </c>
      <c r="K173" s="78">
        <f t="shared" si="27"/>
        <v>2.9857157311027501E-2</v>
      </c>
      <c r="L173">
        <f t="shared" si="29"/>
        <v>0.10276251068972252</v>
      </c>
      <c r="M173">
        <f t="shared" si="30"/>
        <v>0.10276251068972252</v>
      </c>
      <c r="N173" s="15">
        <f t="shared" si="31"/>
        <v>0</v>
      </c>
      <c r="S173" s="15"/>
      <c r="T173" s="15"/>
    </row>
    <row r="174" spans="1:20" x14ac:dyDescent="0.25">
      <c r="A174" s="1">
        <v>174</v>
      </c>
      <c r="B174">
        <v>0.23667942531513336</v>
      </c>
      <c r="C174" s="14">
        <v>262.84005291309597</v>
      </c>
      <c r="D174" s="15">
        <v>174</v>
      </c>
      <c r="E174" s="1">
        <f t="shared" si="22"/>
        <v>0.13392113640549852</v>
      </c>
      <c r="F174" s="1">
        <f t="shared" si="23"/>
        <v>1.4748222255389331E-6</v>
      </c>
      <c r="G174" s="1">
        <f t="shared" si="24"/>
        <v>154.86676573851423</v>
      </c>
      <c r="H174" s="16">
        <f t="shared" si="25"/>
        <v>108.39361617456069</v>
      </c>
      <c r="I174" s="17">
        <f t="shared" si="26"/>
        <v>263.26038191308021</v>
      </c>
      <c r="J174" s="17">
        <f t="shared" si="28"/>
        <v>262.84005291309597</v>
      </c>
      <c r="K174" s="78">
        <f t="shared" si="27"/>
        <v>0.17667646822774741</v>
      </c>
      <c r="L174">
        <f t="shared" si="29"/>
        <v>0.1027568140874093</v>
      </c>
      <c r="M174">
        <f t="shared" si="30"/>
        <v>0.1027568140874093</v>
      </c>
      <c r="N174" s="15">
        <f t="shared" si="31"/>
        <v>0</v>
      </c>
      <c r="S174" s="15"/>
      <c r="T174" s="15"/>
    </row>
    <row r="175" spans="1:20" x14ac:dyDescent="0.25">
      <c r="A175" s="1">
        <v>175</v>
      </c>
      <c r="B175">
        <v>0.23605578465688076</v>
      </c>
      <c r="C175" s="14">
        <v>264.56547995628921</v>
      </c>
      <c r="D175" s="15">
        <v>175</v>
      </c>
      <c r="E175" s="1">
        <f t="shared" si="22"/>
        <v>0.13330418396517288</v>
      </c>
      <c r="F175" s="1">
        <f t="shared" si="23"/>
        <v>1.3522437742765674E-6</v>
      </c>
      <c r="G175" s="1">
        <f t="shared" si="24"/>
        <v>154.86730171842339</v>
      </c>
      <c r="H175" s="16">
        <f t="shared" si="25"/>
        <v>110.00428622895299</v>
      </c>
      <c r="I175" s="17">
        <f t="shared" si="26"/>
        <v>264.87158794736808</v>
      </c>
      <c r="J175" s="17">
        <f t="shared" si="28"/>
        <v>264.56547995628921</v>
      </c>
      <c r="K175" s="78">
        <f t="shared" si="27"/>
        <v>9.3702102202344539E-2</v>
      </c>
      <c r="L175">
        <f t="shared" si="29"/>
        <v>0.10275024844793361</v>
      </c>
      <c r="M175">
        <f t="shared" si="30"/>
        <v>0.10275024844793361</v>
      </c>
      <c r="N175" s="15">
        <f t="shared" si="31"/>
        <v>0</v>
      </c>
      <c r="S175" s="15"/>
      <c r="T175" s="15"/>
    </row>
    <row r="176" spans="1:20" x14ac:dyDescent="0.25">
      <c r="A176" s="1">
        <v>176</v>
      </c>
      <c r="B176">
        <v>0.23535418891634644</v>
      </c>
      <c r="C176" s="14">
        <v>266.29090699948233</v>
      </c>
      <c r="D176" s="15">
        <v>176</v>
      </c>
      <c r="E176" s="1">
        <f t="shared" si="22"/>
        <v>0.13261017170180645</v>
      </c>
      <c r="F176" s="1">
        <f t="shared" si="23"/>
        <v>1.2264768505209444E-6</v>
      </c>
      <c r="G176" s="1">
        <f t="shared" si="24"/>
        <v>154.86785164139775</v>
      </c>
      <c r="H176" s="16">
        <f t="shared" si="25"/>
        <v>111.83404707904702</v>
      </c>
      <c r="I176" s="17">
        <f t="shared" si="26"/>
        <v>266.70189872044767</v>
      </c>
      <c r="J176" s="17">
        <f t="shared" si="28"/>
        <v>266.29090699948233</v>
      </c>
      <c r="K176" s="78">
        <f t="shared" si="27"/>
        <v>0.16891419470205335</v>
      </c>
      <c r="L176">
        <f t="shared" si="29"/>
        <v>0.10274279073768947</v>
      </c>
      <c r="M176">
        <f t="shared" si="30"/>
        <v>0.10274279073768947</v>
      </c>
      <c r="N176" s="15">
        <f t="shared" si="31"/>
        <v>0</v>
      </c>
      <c r="S176" s="15"/>
      <c r="T176" s="15"/>
    </row>
    <row r="177" spans="1:20" x14ac:dyDescent="0.25">
      <c r="A177" s="1">
        <v>177</v>
      </c>
      <c r="B177">
        <v>0.23457463809353057</v>
      </c>
      <c r="C177" s="14">
        <v>268.59147639040657</v>
      </c>
      <c r="D177" s="15">
        <v>177</v>
      </c>
      <c r="E177" s="1">
        <f t="shared" si="22"/>
        <v>0.13183912325720837</v>
      </c>
      <c r="F177" s="1">
        <f t="shared" si="23"/>
        <v>1.1004053190586831E-6</v>
      </c>
      <c r="G177" s="1">
        <f t="shared" si="24"/>
        <v>154.86840289763126</v>
      </c>
      <c r="H177" s="16">
        <f t="shared" si="25"/>
        <v>113.88950375014281</v>
      </c>
      <c r="I177" s="17">
        <f t="shared" si="26"/>
        <v>268.75790664777372</v>
      </c>
      <c r="J177" s="17">
        <f t="shared" si="28"/>
        <v>268.59147639040657</v>
      </c>
      <c r="K177" s="78">
        <f t="shared" si="27"/>
        <v>2.7699030567296935E-2</v>
      </c>
      <c r="L177">
        <f t="shared" si="29"/>
        <v>0.10273441443100315</v>
      </c>
      <c r="M177">
        <f t="shared" si="30"/>
        <v>0.10273441443100315</v>
      </c>
      <c r="N177" s="15">
        <f t="shared" si="31"/>
        <v>0</v>
      </c>
      <c r="S177" s="15"/>
      <c r="T177" s="15"/>
    </row>
    <row r="178" spans="1:20" x14ac:dyDescent="0.25">
      <c r="A178" s="1">
        <v>178</v>
      </c>
      <c r="B178">
        <v>0.23395099743527775</v>
      </c>
      <c r="C178" s="14">
        <v>270.89204578133081</v>
      </c>
      <c r="D178" s="15">
        <v>178</v>
      </c>
      <c r="E178" s="1">
        <f t="shared" si="22"/>
        <v>0.13122234432193644</v>
      </c>
      <c r="F178" s="1">
        <f t="shared" si="23"/>
        <v>1.0089439895686829E-6</v>
      </c>
      <c r="G178" s="1">
        <f t="shared" si="24"/>
        <v>154.8688028192762</v>
      </c>
      <c r="H178" s="16">
        <f t="shared" si="25"/>
        <v>115.55109898829431</v>
      </c>
      <c r="I178" s="17">
        <f t="shared" si="26"/>
        <v>270.41990180756579</v>
      </c>
      <c r="J178" s="17">
        <f t="shared" si="28"/>
        <v>270.89204578133081</v>
      </c>
      <c r="K178" s="78">
        <f t="shared" si="27"/>
        <v>0.22291993196261858</v>
      </c>
      <c r="L178">
        <f t="shared" si="29"/>
        <v>0.10272764416935175</v>
      </c>
      <c r="M178">
        <f t="shared" si="30"/>
        <v>0.10272764416935175</v>
      </c>
      <c r="N178" s="15">
        <f t="shared" si="31"/>
        <v>0</v>
      </c>
      <c r="S178" s="15"/>
      <c r="T178" s="15"/>
    </row>
    <row r="179" spans="1:20" x14ac:dyDescent="0.25">
      <c r="A179" s="1">
        <v>179</v>
      </c>
      <c r="B179">
        <v>0.23332735677702518</v>
      </c>
      <c r="C179" s="14">
        <v>272.04233047679304</v>
      </c>
      <c r="D179" s="15">
        <v>179</v>
      </c>
      <c r="E179" s="1">
        <f t="shared" si="22"/>
        <v>0.13060562021454891</v>
      </c>
      <c r="F179" s="1">
        <f t="shared" si="23"/>
        <v>9.250840740706547E-7</v>
      </c>
      <c r="G179" s="1">
        <f t="shared" si="24"/>
        <v>154.86916950378088</v>
      </c>
      <c r="H179" s="16">
        <f t="shared" si="25"/>
        <v>117.2282380398845</v>
      </c>
      <c r="I179" s="17">
        <f t="shared" si="26"/>
        <v>272.09740754366373</v>
      </c>
      <c r="J179" s="17">
        <f t="shared" si="28"/>
        <v>272.04233047679304</v>
      </c>
      <c r="K179" s="78">
        <f t="shared" si="27"/>
        <v>3.0334832950789626E-3</v>
      </c>
      <c r="L179">
        <f t="shared" si="29"/>
        <v>0.1027208114784022</v>
      </c>
      <c r="M179">
        <f t="shared" si="30"/>
        <v>0.1027208114784022</v>
      </c>
      <c r="N179" s="15">
        <f t="shared" si="31"/>
        <v>0</v>
      </c>
      <c r="S179" s="15"/>
      <c r="T179" s="15"/>
    </row>
    <row r="180" spans="1:20" x14ac:dyDescent="0.25">
      <c r="A180" s="1">
        <v>180</v>
      </c>
      <c r="B180">
        <v>0.23262576103649085</v>
      </c>
      <c r="C180" s="14">
        <v>274.34289986771728</v>
      </c>
      <c r="D180" s="15">
        <v>180</v>
      </c>
      <c r="E180" s="1">
        <f t="shared" si="22"/>
        <v>0.12991187297455456</v>
      </c>
      <c r="F180" s="1">
        <f t="shared" si="23"/>
        <v>8.3904329017055257E-7</v>
      </c>
      <c r="G180" s="1">
        <f t="shared" si="24"/>
        <v>154.86954572493443</v>
      </c>
      <c r="H180" s="16">
        <f t="shared" si="25"/>
        <v>119.13386708163807</v>
      </c>
      <c r="I180" s="17">
        <f t="shared" si="26"/>
        <v>274.00341280656386</v>
      </c>
      <c r="J180" s="17">
        <f t="shared" si="28"/>
        <v>274.34289986771728</v>
      </c>
      <c r="K180" s="78">
        <f t="shared" si="27"/>
        <v>0.11525146469058607</v>
      </c>
      <c r="L180">
        <f t="shared" si="29"/>
        <v>0.10271304901864613</v>
      </c>
      <c r="M180">
        <f t="shared" si="30"/>
        <v>0.10271304901864613</v>
      </c>
      <c r="N180" s="15">
        <f t="shared" si="31"/>
        <v>0</v>
      </c>
      <c r="S180" s="15"/>
      <c r="T180" s="15"/>
    </row>
    <row r="181" spans="1:20" x14ac:dyDescent="0.25">
      <c r="A181" s="1">
        <v>181</v>
      </c>
      <c r="B181">
        <v>0.23192416529595652</v>
      </c>
      <c r="C181" s="14">
        <v>276.0683269109104</v>
      </c>
      <c r="D181" s="15">
        <v>181</v>
      </c>
      <c r="E181" s="1">
        <f t="shared" si="22"/>
        <v>0.12921819905719614</v>
      </c>
      <c r="F181" s="1">
        <f t="shared" si="23"/>
        <v>7.6100461627850402E-7</v>
      </c>
      <c r="G181" s="1">
        <f t="shared" si="24"/>
        <v>154.8698869566764</v>
      </c>
      <c r="H181" s="16">
        <f t="shared" si="25"/>
        <v>121.05975337157344</v>
      </c>
      <c r="I181" s="17">
        <f t="shared" si="26"/>
        <v>275.92964032825728</v>
      </c>
      <c r="J181" s="17">
        <f t="shared" si="28"/>
        <v>276.0683269109104</v>
      </c>
      <c r="K181" s="78">
        <f t="shared" si="27"/>
        <v>1.9233968208001256E-2</v>
      </c>
      <c r="L181">
        <f t="shared" si="29"/>
        <v>0.1027052052341441</v>
      </c>
      <c r="M181">
        <f t="shared" si="30"/>
        <v>0.1027052052341441</v>
      </c>
      <c r="N181" s="15">
        <f t="shared" si="31"/>
        <v>0</v>
      </c>
      <c r="S181" s="15"/>
      <c r="T181" s="15"/>
    </row>
    <row r="182" spans="1:20" x14ac:dyDescent="0.25">
      <c r="A182" s="1">
        <v>182</v>
      </c>
      <c r="B182">
        <v>0.23114461447314066</v>
      </c>
      <c r="C182" s="14">
        <v>278.94403864956575</v>
      </c>
      <c r="D182" s="15">
        <v>182</v>
      </c>
      <c r="E182" s="1">
        <f t="shared" si="22"/>
        <v>0.12844753869385303</v>
      </c>
      <c r="F182" s="1">
        <f t="shared" si="23"/>
        <v>6.8277745276138447E-7</v>
      </c>
      <c r="G182" s="1">
        <f t="shared" si="24"/>
        <v>154.87022901312554</v>
      </c>
      <c r="H182" s="16">
        <f t="shared" si="25"/>
        <v>123.22377380289726</v>
      </c>
      <c r="I182" s="17">
        <f t="shared" si="26"/>
        <v>278.09400281602171</v>
      </c>
      <c r="J182" s="17">
        <f t="shared" si="28"/>
        <v>278.94403864956575</v>
      </c>
      <c r="K182" s="78">
        <f t="shared" si="27"/>
        <v>0.72256091830891256</v>
      </c>
      <c r="L182">
        <f t="shared" si="29"/>
        <v>0.10269639300183488</v>
      </c>
      <c r="M182">
        <f t="shared" si="30"/>
        <v>0.10269639300183488</v>
      </c>
      <c r="N182" s="15">
        <f t="shared" si="31"/>
        <v>0</v>
      </c>
      <c r="S182" s="15"/>
      <c r="T182" s="15"/>
    </row>
    <row r="183" spans="1:20" x14ac:dyDescent="0.25">
      <c r="A183" s="1">
        <v>183</v>
      </c>
      <c r="B183">
        <v>0.23052097381488784</v>
      </c>
      <c r="C183" s="14">
        <v>280.09432334502787</v>
      </c>
      <c r="D183" s="15">
        <v>183</v>
      </c>
      <c r="E183" s="1">
        <f t="shared" si="22"/>
        <v>0.12783107917079406</v>
      </c>
      <c r="F183" s="1">
        <f t="shared" si="23"/>
        <v>6.2602618465895418E-7</v>
      </c>
      <c r="G183" s="1">
        <f t="shared" si="24"/>
        <v>154.87047716430163</v>
      </c>
      <c r="H183" s="16">
        <f t="shared" si="25"/>
        <v>124.97358071763301</v>
      </c>
      <c r="I183" s="17">
        <f t="shared" si="26"/>
        <v>279.84405788193101</v>
      </c>
      <c r="J183" s="17">
        <f t="shared" si="28"/>
        <v>280.09432334502787</v>
      </c>
      <c r="K183" s="78">
        <f t="shared" si="27"/>
        <v>6.2632802019088982E-2</v>
      </c>
      <c r="L183">
        <f t="shared" si="29"/>
        <v>0.10268926861790913</v>
      </c>
      <c r="M183">
        <f t="shared" si="30"/>
        <v>0.10268926861790913</v>
      </c>
      <c r="N183" s="15">
        <f t="shared" si="31"/>
        <v>0</v>
      </c>
      <c r="T183" s="15"/>
    </row>
    <row r="184" spans="1:20" x14ac:dyDescent="0.25">
      <c r="A184" s="1">
        <v>184</v>
      </c>
      <c r="B184">
        <v>0.22981937807435351</v>
      </c>
      <c r="C184" s="14">
        <v>281.81975038822111</v>
      </c>
      <c r="D184" s="15">
        <v>184</v>
      </c>
      <c r="E184" s="1">
        <f t="shared" si="22"/>
        <v>0.12713763709280171</v>
      </c>
      <c r="F184" s="1">
        <f t="shared" si="23"/>
        <v>5.6779926054607976E-7</v>
      </c>
      <c r="G184" s="1">
        <f t="shared" si="24"/>
        <v>154.8707317682298</v>
      </c>
      <c r="H184" s="16">
        <f t="shared" si="25"/>
        <v>126.96218057831481</v>
      </c>
      <c r="I184" s="17">
        <f t="shared" si="26"/>
        <v>281.83291234653973</v>
      </c>
      <c r="J184" s="17">
        <f t="shared" si="28"/>
        <v>281.81975038822111</v>
      </c>
      <c r="K184" s="78">
        <f t="shared" si="27"/>
        <v>1.7323714678107251E-4</v>
      </c>
      <c r="L184">
        <f t="shared" si="29"/>
        <v>0.10268117318229127</v>
      </c>
      <c r="M184">
        <f t="shared" si="30"/>
        <v>0.10268117318229127</v>
      </c>
      <c r="N184" s="15">
        <f t="shared" si="31"/>
        <v>0</v>
      </c>
      <c r="T184" s="15"/>
    </row>
    <row r="185" spans="1:20" x14ac:dyDescent="0.25">
      <c r="A185" s="1">
        <v>185</v>
      </c>
      <c r="B185">
        <v>0.22911778233381919</v>
      </c>
      <c r="C185" s="14">
        <v>283.54517743141423</v>
      </c>
      <c r="D185" s="15">
        <v>185</v>
      </c>
      <c r="E185" s="1">
        <f t="shared" si="22"/>
        <v>0.12644427613309117</v>
      </c>
      <c r="F185" s="1">
        <f t="shared" si="23"/>
        <v>5.1498784986705258E-7</v>
      </c>
      <c r="G185" s="1">
        <f t="shared" si="24"/>
        <v>154.87096269245052</v>
      </c>
      <c r="H185" s="16">
        <f t="shared" si="25"/>
        <v>128.97235563192424</v>
      </c>
      <c r="I185" s="17">
        <f t="shared" si="26"/>
        <v>283.84331832437641</v>
      </c>
      <c r="J185" s="17">
        <f t="shared" si="28"/>
        <v>283.54517743141423</v>
      </c>
      <c r="K185" s="78">
        <f t="shared" si="27"/>
        <v>8.8887992056286502E-2</v>
      </c>
      <c r="L185">
        <f t="shared" si="29"/>
        <v>0.10267299121287815</v>
      </c>
      <c r="M185">
        <f t="shared" si="30"/>
        <v>0.10267299121287815</v>
      </c>
      <c r="N185" s="15">
        <f t="shared" si="31"/>
        <v>0</v>
      </c>
      <c r="T185" s="15"/>
    </row>
    <row r="186" spans="1:20" x14ac:dyDescent="0.25">
      <c r="A186" s="1">
        <v>186</v>
      </c>
      <c r="B186">
        <v>0.22841618659328508</v>
      </c>
      <c r="C186" s="14">
        <v>285.27060447460747</v>
      </c>
      <c r="D186" s="15">
        <v>186</v>
      </c>
      <c r="E186" s="1">
        <f t="shared" si="22"/>
        <v>0.12575099816756174</v>
      </c>
      <c r="F186" s="1">
        <f t="shared" si="23"/>
        <v>4.6708830620416393E-7</v>
      </c>
      <c r="G186" s="1">
        <f t="shared" si="24"/>
        <v>154.87117213914848</v>
      </c>
      <c r="H186" s="16">
        <f t="shared" si="25"/>
        <v>131.00445334088363</v>
      </c>
      <c r="I186" s="17">
        <f t="shared" si="26"/>
        <v>285.87562548003211</v>
      </c>
      <c r="J186" s="17">
        <f t="shared" si="28"/>
        <v>285.27060447460747</v>
      </c>
      <c r="K186" s="78">
        <f t="shared" si="27"/>
        <v>0.36605041700504992</v>
      </c>
      <c r="L186">
        <f t="shared" si="29"/>
        <v>0.10266472133741714</v>
      </c>
      <c r="M186">
        <f t="shared" si="30"/>
        <v>0.10266472133741714</v>
      </c>
      <c r="N186" s="15">
        <f t="shared" si="31"/>
        <v>0</v>
      </c>
    </row>
    <row r="187" spans="1:20" x14ac:dyDescent="0.25">
      <c r="A187" s="1">
        <v>187</v>
      </c>
      <c r="B187">
        <v>0.22771459085275075</v>
      </c>
      <c r="C187" s="14">
        <v>288.14631621326271</v>
      </c>
      <c r="D187" s="15">
        <v>187</v>
      </c>
      <c r="E187" s="1">
        <f t="shared" si="22"/>
        <v>0.12505780505464095</v>
      </c>
      <c r="F187" s="1">
        <f t="shared" si="23"/>
        <v>4.2364381649478876E-7</v>
      </c>
      <c r="G187" s="1">
        <f t="shared" si="24"/>
        <v>154.87136210573834</v>
      </c>
      <c r="H187" s="16">
        <f t="shared" si="25"/>
        <v>133.05882871642348</v>
      </c>
      <c r="I187" s="17">
        <f t="shared" si="26"/>
        <v>287.93019082215932</v>
      </c>
      <c r="J187" s="17">
        <f t="shared" si="28"/>
        <v>288.14631621326271</v>
      </c>
      <c r="K187" s="78">
        <f t="shared" si="27"/>
        <v>4.6710184679593106E-2</v>
      </c>
      <c r="L187">
        <f t="shared" si="29"/>
        <v>0.1026563621542933</v>
      </c>
      <c r="M187">
        <f t="shared" si="30"/>
        <v>0.1026563621542933</v>
      </c>
      <c r="N187" s="15">
        <f t="shared" si="31"/>
        <v>0</v>
      </c>
    </row>
    <row r="188" spans="1:20" x14ac:dyDescent="0.25">
      <c r="A188" s="1">
        <v>188</v>
      </c>
      <c r="B188">
        <v>0.22701299511221643</v>
      </c>
      <c r="C188" s="14">
        <v>289.87174325645594</v>
      </c>
      <c r="D188" s="15">
        <v>188</v>
      </c>
      <c r="E188" s="1">
        <f t="shared" si="22"/>
        <v>0.12436469864036709</v>
      </c>
      <c r="F188" s="1">
        <f t="shared" si="23"/>
        <v>3.8424004714408678E-7</v>
      </c>
      <c r="G188" s="1">
        <f t="shared" si="24"/>
        <v>154.87153440389972</v>
      </c>
      <c r="H188" s="16">
        <f t="shared" si="25"/>
        <v>135.13584450940255</v>
      </c>
      <c r="I188" s="17">
        <f t="shared" si="26"/>
        <v>290.00737891330442</v>
      </c>
      <c r="J188" s="17">
        <f t="shared" si="28"/>
        <v>289.87174325645594</v>
      </c>
      <c r="K188" s="78">
        <f t="shared" si="27"/>
        <v>1.8397031408718199E-2</v>
      </c>
      <c r="L188">
        <f t="shared" si="29"/>
        <v>0.1026479122318022</v>
      </c>
      <c r="M188">
        <f t="shared" si="30"/>
        <v>0.1026479122318022</v>
      </c>
      <c r="N188" s="15">
        <f t="shared" si="31"/>
        <v>0</v>
      </c>
    </row>
    <row r="189" spans="1:20" x14ac:dyDescent="0.25">
      <c r="A189" s="1">
        <v>189</v>
      </c>
      <c r="B189">
        <v>0.2263113993716821</v>
      </c>
      <c r="C189" s="14">
        <v>292.17231264738018</v>
      </c>
      <c r="D189" s="15">
        <v>189</v>
      </c>
      <c r="E189" s="1">
        <f t="shared" si="22"/>
        <v>0.12367168076309099</v>
      </c>
      <c r="F189" s="1">
        <f t="shared" si="23"/>
        <v>3.4850119471486533E-7</v>
      </c>
      <c r="G189" s="1">
        <f t="shared" si="24"/>
        <v>154.87169067684385</v>
      </c>
      <c r="H189" s="16">
        <f t="shared" si="25"/>
        <v>137.23587140804761</v>
      </c>
      <c r="I189" s="17">
        <f t="shared" si="26"/>
        <v>292.10756208489124</v>
      </c>
      <c r="J189" s="17">
        <f t="shared" si="28"/>
        <v>292.17231264738018</v>
      </c>
      <c r="K189" s="78">
        <f t="shared" si="27"/>
        <v>4.1926353426340029E-3</v>
      </c>
      <c r="L189">
        <f t="shared" si="29"/>
        <v>0.1026393701073964</v>
      </c>
      <c r="M189">
        <f t="shared" si="30"/>
        <v>0.1026393701073964</v>
      </c>
      <c r="N189" s="15">
        <f t="shared" si="31"/>
        <v>0</v>
      </c>
    </row>
    <row r="190" spans="1:20" x14ac:dyDescent="0.25">
      <c r="A190" s="1">
        <v>190</v>
      </c>
      <c r="B190">
        <v>0.22560980363114777</v>
      </c>
      <c r="C190" s="14">
        <v>293.89773969057342</v>
      </c>
      <c r="D190" s="15">
        <v>190</v>
      </c>
      <c r="E190" s="1">
        <f t="shared" si="22"/>
        <v>0.12297875325783905</v>
      </c>
      <c r="F190" s="1">
        <f t="shared" si="23"/>
        <v>3.1608640361799301E-7</v>
      </c>
      <c r="G190" s="1">
        <f t="shared" si="24"/>
        <v>154.8718324149757</v>
      </c>
      <c r="H190" s="16">
        <f t="shared" si="25"/>
        <v>139.35928824277818</v>
      </c>
      <c r="I190" s="17">
        <f t="shared" si="26"/>
        <v>294.23112065775587</v>
      </c>
      <c r="J190" s="17">
        <f t="shared" si="28"/>
        <v>293.89773969057342</v>
      </c>
      <c r="K190" s="78">
        <f t="shared" si="27"/>
        <v>0.1111428692795056</v>
      </c>
      <c r="L190">
        <f t="shared" si="29"/>
        <v>0.1026307342869051</v>
      </c>
      <c r="M190">
        <f t="shared" si="30"/>
        <v>0.1026307342869051</v>
      </c>
      <c r="N190" s="15">
        <f t="shared" si="31"/>
        <v>0</v>
      </c>
    </row>
    <row r="191" spans="1:20" x14ac:dyDescent="0.25">
      <c r="A191" s="1">
        <v>191</v>
      </c>
      <c r="B191">
        <v>0.22490820789061342</v>
      </c>
      <c r="C191" s="14">
        <v>296.19830908149765</v>
      </c>
      <c r="D191" s="15">
        <v>191</v>
      </c>
      <c r="E191" s="1">
        <f t="shared" si="22"/>
        <v>0.12228591796037022</v>
      </c>
      <c r="F191" s="1">
        <f t="shared" si="23"/>
        <v>2.866865167457043E-7</v>
      </c>
      <c r="G191" s="1">
        <f t="shared" si="24"/>
        <v>154.87196097010127</v>
      </c>
      <c r="H191" s="16">
        <f t="shared" si="25"/>
        <v>141.50648219831101</v>
      </c>
      <c r="I191" s="17">
        <f t="shared" si="26"/>
        <v>296.37844316841182</v>
      </c>
      <c r="J191" s="17">
        <f t="shared" si="28"/>
        <v>296.19830908149765</v>
      </c>
      <c r="K191" s="78">
        <f t="shared" si="27"/>
        <v>3.2448289268400106E-2</v>
      </c>
      <c r="L191">
        <f t="shared" si="29"/>
        <v>0.10262200324372645</v>
      </c>
      <c r="M191">
        <f t="shared" si="30"/>
        <v>0.10262200324372645</v>
      </c>
      <c r="N191" s="15">
        <f t="shared" si="31"/>
        <v>0</v>
      </c>
    </row>
    <row r="192" spans="1:20" x14ac:dyDescent="0.25">
      <c r="A192" s="1">
        <v>192</v>
      </c>
      <c r="B192">
        <v>0.22428456723236084</v>
      </c>
      <c r="C192" s="14">
        <v>297.92373612469089</v>
      </c>
      <c r="D192" s="15">
        <v>192</v>
      </c>
      <c r="E192" s="1">
        <f t="shared" si="22"/>
        <v>0.12167014325916239</v>
      </c>
      <c r="F192" s="1">
        <f t="shared" si="23"/>
        <v>2.6285703261357213E-7</v>
      </c>
      <c r="G192" s="1">
        <f t="shared" si="24"/>
        <v>154.87206516791395</v>
      </c>
      <c r="H192" s="16">
        <f t="shared" si="25"/>
        <v>143.43537982741623</v>
      </c>
      <c r="I192" s="17">
        <f t="shared" si="26"/>
        <v>298.30744499533085</v>
      </c>
      <c r="J192" s="17">
        <f t="shared" si="28"/>
        <v>297.92373612469089</v>
      </c>
      <c r="K192" s="78">
        <f t="shared" si="27"/>
        <v>0.14723249740779668</v>
      </c>
      <c r="L192">
        <f t="shared" si="29"/>
        <v>0.10261416111616584</v>
      </c>
      <c r="M192">
        <f t="shared" si="30"/>
        <v>0.10261416111616584</v>
      </c>
      <c r="N192" s="15">
        <f t="shared" si="31"/>
        <v>0</v>
      </c>
    </row>
    <row r="193" spans="1:14" x14ac:dyDescent="0.25">
      <c r="A193" s="1">
        <v>193</v>
      </c>
      <c r="B193">
        <v>0.22358297149182652</v>
      </c>
      <c r="C193" s="14">
        <v>301.37459021107725</v>
      </c>
      <c r="D193" s="15">
        <v>193</v>
      </c>
      <c r="E193" s="1">
        <f t="shared" si="22"/>
        <v>0.1209774871593834</v>
      </c>
      <c r="F193" s="1">
        <f t="shared" si="23"/>
        <v>2.3840804369035091E-7</v>
      </c>
      <c r="G193" s="1">
        <f t="shared" si="24"/>
        <v>154.87217207464943</v>
      </c>
      <c r="H193" s="16">
        <f t="shared" si="25"/>
        <v>145.62857301779411</v>
      </c>
      <c r="I193" s="17">
        <f t="shared" si="26"/>
        <v>300.50074509244456</v>
      </c>
      <c r="J193" s="17">
        <f t="shared" si="28"/>
        <v>301.37459021107725</v>
      </c>
      <c r="K193" s="78">
        <f t="shared" si="27"/>
        <v>0.76360529135817479</v>
      </c>
      <c r="L193">
        <f t="shared" si="29"/>
        <v>0.10260524592439942</v>
      </c>
      <c r="M193">
        <f t="shared" si="30"/>
        <v>0.10260524592439942</v>
      </c>
      <c r="N193" s="15">
        <f t="shared" si="31"/>
        <v>0</v>
      </c>
    </row>
    <row r="194" spans="1:14" x14ac:dyDescent="0.25">
      <c r="A194" s="1">
        <v>194</v>
      </c>
      <c r="B194">
        <v>0.22295933083357369</v>
      </c>
      <c r="C194" s="14">
        <v>303.10001725427037</v>
      </c>
      <c r="D194" s="15">
        <v>194</v>
      </c>
      <c r="E194" s="1">
        <f t="shared" ref="E194:E257" si="32">IF(B194&gt;0,1/2*(B194-P$4*F194+O$28)+1/2*POWER((B194-P$4*F194+O$28)^2-4*P$28*(B194-P$4*F194),0.5),"")</f>
        <v>0.1203618746832034</v>
      </c>
      <c r="F194" s="1">
        <f t="shared" ref="F194:F257" si="33">IF(B194="","",LN(1+EXP($R$10*(B194-$R$11)))/$R$10)</f>
        <v>2.1859142219234048E-7</v>
      </c>
      <c r="G194" s="1">
        <f t="shared" ref="G194:G257" si="34">IF(B194="","",P$4*O$21*10/(R$12+F194)-P$4*O$21*10/(R$12+O$19-R$11)+(1-P$4)*P$14)</f>
        <v>154.87225872572645</v>
      </c>
      <c r="H194" s="16">
        <f t="shared" ref="H194:H257" si="35">IF(B194&gt;0, IF(P$4=1,O$21*10/(E194)-O$21*10/(R$11-P$19),O$21*10/(E194)-O$21*10/(O$19-P$19)),"")</f>
        <v>147.59900620898907</v>
      </c>
      <c r="I194" s="17">
        <f t="shared" ref="I194:I257" si="36">IF(B194&gt;0,(P$21*10/(B194-E194-P$4*F194)-P$21*10/(P$19))+G194,"")</f>
        <v>302.47126493471779</v>
      </c>
      <c r="J194" s="17">
        <f t="shared" si="28"/>
        <v>303.10001725427037</v>
      </c>
      <c r="K194" s="78">
        <f t="shared" ref="K194:K257" si="37">IF(OR(B194="",C194=0,C194=""),"",(I194-C194)*(I194-C194))</f>
        <v>0.39532947934274343</v>
      </c>
      <c r="L194">
        <f t="shared" si="29"/>
        <v>0.10259723755894809</v>
      </c>
      <c r="M194">
        <f t="shared" si="30"/>
        <v>0.10259723755894809</v>
      </c>
      <c r="N194" s="15">
        <f t="shared" si="31"/>
        <v>0</v>
      </c>
    </row>
    <row r="195" spans="1:14" x14ac:dyDescent="0.25">
      <c r="A195" s="1">
        <v>195</v>
      </c>
      <c r="B195">
        <v>0.22217978001075783</v>
      </c>
      <c r="C195" s="14">
        <v>305.40058664519472</v>
      </c>
      <c r="D195" s="15">
        <v>195</v>
      </c>
      <c r="E195" s="1">
        <f t="shared" si="32"/>
        <v>0.11959246947865743</v>
      </c>
      <c r="F195" s="1">
        <f t="shared" si="33"/>
        <v>1.9612064401913285E-7</v>
      </c>
      <c r="G195" s="1">
        <f t="shared" si="34"/>
        <v>154.87235698253221</v>
      </c>
      <c r="H195" s="16">
        <f t="shared" si="35"/>
        <v>150.09021511053163</v>
      </c>
      <c r="I195" s="17">
        <f t="shared" si="36"/>
        <v>304.96257209305782</v>
      </c>
      <c r="J195" s="17">
        <f t="shared" ref="J195:J258" si="38">IF(B195&gt;0,C195,"")</f>
        <v>305.40058664519472</v>
      </c>
      <c r="K195" s="78">
        <f t="shared" si="37"/>
        <v>0.19185674788369422</v>
      </c>
      <c r="L195">
        <f t="shared" ref="L195:L258" si="39">B195-E195-P$4*F195</f>
        <v>0.10258711441145639</v>
      </c>
      <c r="M195">
        <f t="shared" si="30"/>
        <v>0.10258711441145639</v>
      </c>
      <c r="N195" s="15">
        <f t="shared" si="31"/>
        <v>0</v>
      </c>
    </row>
    <row r="196" spans="1:14" x14ac:dyDescent="0.25">
      <c r="A196" s="1">
        <v>196</v>
      </c>
      <c r="B196">
        <v>0.2214781842702235</v>
      </c>
      <c r="C196" s="14">
        <v>307.70115603611896</v>
      </c>
      <c r="D196" s="15">
        <v>196</v>
      </c>
      <c r="E196" s="1">
        <f t="shared" si="32"/>
        <v>0.11890011165972639</v>
      </c>
      <c r="F196" s="1">
        <f t="shared" si="33"/>
        <v>1.7787889640915203E-7</v>
      </c>
      <c r="G196" s="1">
        <f t="shared" si="34"/>
        <v>154.87243674730684</v>
      </c>
      <c r="H196" s="16">
        <f t="shared" si="35"/>
        <v>152.35951718128024</v>
      </c>
      <c r="I196" s="17">
        <f t="shared" si="36"/>
        <v>307.23195392858446</v>
      </c>
      <c r="J196" s="17">
        <f t="shared" si="38"/>
        <v>307.70115603611896</v>
      </c>
      <c r="K196" s="78">
        <f t="shared" si="37"/>
        <v>0.22015061771481617</v>
      </c>
      <c r="L196">
        <f t="shared" si="39"/>
        <v>0.10257789473160071</v>
      </c>
      <c r="M196">
        <f t="shared" ref="M196:M259" si="40">IF(L196&gt;81,"",L196)</f>
        <v>0.10257789473160071</v>
      </c>
      <c r="N196" s="15">
        <f t="shared" ref="N196:N259" si="41">IF(L196&gt;81,N195+1,N195)</f>
        <v>0</v>
      </c>
    </row>
    <row r="197" spans="1:14" x14ac:dyDescent="0.25">
      <c r="A197" s="1">
        <v>197</v>
      </c>
      <c r="B197">
        <v>0.22085454361197093</v>
      </c>
      <c r="C197" s="14">
        <v>309.42658307931208</v>
      </c>
      <c r="D197" s="15">
        <v>197</v>
      </c>
      <c r="E197" s="1">
        <f t="shared" si="32"/>
        <v>0.118284769081582</v>
      </c>
      <c r="F197" s="1">
        <f t="shared" si="33"/>
        <v>1.6309343733227307E-7</v>
      </c>
      <c r="G197" s="1">
        <f t="shared" si="34"/>
        <v>154.87250139896264</v>
      </c>
      <c r="H197" s="16">
        <f t="shared" si="35"/>
        <v>154.39868835163998</v>
      </c>
      <c r="I197" s="17">
        <f t="shared" si="36"/>
        <v>309.27118975060353</v>
      </c>
      <c r="J197" s="17">
        <f t="shared" si="38"/>
        <v>309.42658307931208</v>
      </c>
      <c r="K197" s="78">
        <f t="shared" si="37"/>
        <v>2.4147086607125209E-2</v>
      </c>
      <c r="L197">
        <f t="shared" si="39"/>
        <v>0.10256961143695159</v>
      </c>
      <c r="M197">
        <f t="shared" si="40"/>
        <v>0.10256961143695159</v>
      </c>
      <c r="N197" s="15">
        <f t="shared" si="41"/>
        <v>0</v>
      </c>
    </row>
    <row r="198" spans="1:14" x14ac:dyDescent="0.25">
      <c r="A198" s="1">
        <v>198</v>
      </c>
      <c r="B198">
        <v>0.22015294787143661</v>
      </c>
      <c r="C198" s="14">
        <v>311.72715247023632</v>
      </c>
      <c r="D198" s="15">
        <v>198</v>
      </c>
      <c r="E198" s="1">
        <f t="shared" si="32"/>
        <v>0.11759260785567582</v>
      </c>
      <c r="F198" s="1">
        <f t="shared" si="33"/>
        <v>1.4792361400127124E-7</v>
      </c>
      <c r="G198" s="1">
        <f t="shared" si="34"/>
        <v>154.87256773132862</v>
      </c>
      <c r="H198" s="16">
        <f t="shared" si="35"/>
        <v>156.71793118501569</v>
      </c>
      <c r="I198" s="17">
        <f t="shared" si="36"/>
        <v>311.59049891634089</v>
      </c>
      <c r="J198" s="17">
        <f t="shared" si="38"/>
        <v>311.72715247023632</v>
      </c>
      <c r="K198" s="78">
        <f t="shared" si="37"/>
        <v>1.8674193792250673E-2</v>
      </c>
      <c r="L198">
        <f t="shared" si="39"/>
        <v>0.10256019209214678</v>
      </c>
      <c r="M198">
        <f t="shared" si="40"/>
        <v>0.10256019209214678</v>
      </c>
      <c r="N198" s="15">
        <f t="shared" si="41"/>
        <v>0</v>
      </c>
    </row>
    <row r="199" spans="1:14" x14ac:dyDescent="0.25">
      <c r="A199" s="1">
        <v>199</v>
      </c>
      <c r="B199">
        <v>0.21945135213090225</v>
      </c>
      <c r="C199" s="14">
        <v>314.60286420889167</v>
      </c>
      <c r="D199" s="15">
        <v>199</v>
      </c>
      <c r="E199" s="1">
        <f t="shared" si="32"/>
        <v>0.11690055352077472</v>
      </c>
      <c r="F199" s="1">
        <f t="shared" si="33"/>
        <v>1.3416476952743351E-7</v>
      </c>
      <c r="G199" s="1">
        <f t="shared" si="34"/>
        <v>154.87262789399114</v>
      </c>
      <c r="H199" s="16">
        <f t="shared" si="35"/>
        <v>159.06427369204408</v>
      </c>
      <c r="I199" s="17">
        <f t="shared" si="36"/>
        <v>313.93690158603653</v>
      </c>
      <c r="J199" s="17">
        <f t="shared" si="38"/>
        <v>314.60286420889167</v>
      </c>
      <c r="K199" s="78">
        <f t="shared" si="37"/>
        <v>0.44350621504010729</v>
      </c>
      <c r="L199">
        <f t="shared" si="39"/>
        <v>0.102550664445358</v>
      </c>
      <c r="M199">
        <f t="shared" si="40"/>
        <v>0.102550664445358</v>
      </c>
      <c r="N199" s="15">
        <f t="shared" si="41"/>
        <v>0</v>
      </c>
    </row>
    <row r="200" spans="1:14" x14ac:dyDescent="0.25">
      <c r="A200" s="1">
        <v>200</v>
      </c>
      <c r="B200">
        <v>0.21874975639036792</v>
      </c>
      <c r="C200" s="14">
        <v>316.32829125208491</v>
      </c>
      <c r="D200" s="15">
        <v>200</v>
      </c>
      <c r="E200" s="1">
        <f t="shared" si="32"/>
        <v>0.11620860805865887</v>
      </c>
      <c r="F200" s="1">
        <f t="shared" si="33"/>
        <v>1.2168566798006445E-7</v>
      </c>
      <c r="G200" s="1">
        <f t="shared" si="34"/>
        <v>154.87268246079486</v>
      </c>
      <c r="H200" s="16">
        <f t="shared" si="35"/>
        <v>161.43818671666656</v>
      </c>
      <c r="I200" s="17">
        <f t="shared" si="36"/>
        <v>316.31086917746154</v>
      </c>
      <c r="J200" s="17">
        <f t="shared" si="38"/>
        <v>316.32829125208491</v>
      </c>
      <c r="K200" s="78">
        <f t="shared" si="37"/>
        <v>3.035286841822257E-4</v>
      </c>
      <c r="L200">
        <f t="shared" si="39"/>
        <v>0.10254102664604106</v>
      </c>
      <c r="M200">
        <f t="shared" si="40"/>
        <v>0.10254102664604106</v>
      </c>
      <c r="N200" s="15">
        <f t="shared" si="41"/>
        <v>0</v>
      </c>
    </row>
    <row r="201" spans="1:14" x14ac:dyDescent="0.25">
      <c r="A201" s="1">
        <v>201</v>
      </c>
      <c r="B201">
        <v>0.21812611573211513</v>
      </c>
      <c r="C201" s="14">
        <v>318.62886064300915</v>
      </c>
      <c r="D201" s="15">
        <v>201</v>
      </c>
      <c r="E201" s="1">
        <f t="shared" si="32"/>
        <v>0.11559363845047907</v>
      </c>
      <c r="F201" s="1">
        <f t="shared" si="33"/>
        <v>1.1157100598258986E-7</v>
      </c>
      <c r="G201" s="1">
        <f t="shared" si="34"/>
        <v>154.87272668873032</v>
      </c>
      <c r="H201" s="16">
        <f t="shared" si="35"/>
        <v>163.57186641427256</v>
      </c>
      <c r="I201" s="17">
        <f t="shared" si="36"/>
        <v>318.44459310299993</v>
      </c>
      <c r="J201" s="17">
        <f t="shared" si="38"/>
        <v>318.62886064300915</v>
      </c>
      <c r="K201" s="78">
        <f t="shared" si="37"/>
        <v>3.3954526301048088E-2</v>
      </c>
      <c r="L201">
        <f t="shared" si="39"/>
        <v>0.10253236571063008</v>
      </c>
      <c r="M201">
        <f t="shared" si="40"/>
        <v>0.10253236571063008</v>
      </c>
      <c r="N201" s="15">
        <f t="shared" si="41"/>
        <v>0</v>
      </c>
    </row>
    <row r="202" spans="1:14" x14ac:dyDescent="0.25">
      <c r="A202" s="1">
        <v>202</v>
      </c>
      <c r="B202">
        <v>0.2174245199915808</v>
      </c>
      <c r="C202" s="14">
        <v>320.92943003393339</v>
      </c>
      <c r="D202" s="15">
        <v>202</v>
      </c>
      <c r="E202" s="1">
        <f t="shared" si="32"/>
        <v>0.11490190415105134</v>
      </c>
      <c r="F202" s="1">
        <f t="shared" si="33"/>
        <v>1.0119340906577769E-7</v>
      </c>
      <c r="G202" s="1">
        <f t="shared" si="34"/>
        <v>154.87277206639857</v>
      </c>
      <c r="H202" s="16">
        <f t="shared" si="35"/>
        <v>165.99918038388824</v>
      </c>
      <c r="I202" s="17">
        <f t="shared" si="36"/>
        <v>320.87195245028789</v>
      </c>
      <c r="J202" s="17">
        <f t="shared" si="38"/>
        <v>320.92943003393339</v>
      </c>
      <c r="K202" s="78">
        <f t="shared" si="37"/>
        <v>3.3036726217246753E-3</v>
      </c>
      <c r="L202">
        <f t="shared" si="39"/>
        <v>0.10252251464712039</v>
      </c>
      <c r="M202">
        <f t="shared" si="40"/>
        <v>0.10252251464712039</v>
      </c>
      <c r="N202" s="15">
        <f t="shared" si="41"/>
        <v>0</v>
      </c>
    </row>
    <row r="203" spans="1:14" x14ac:dyDescent="0.25">
      <c r="A203" s="1">
        <v>203</v>
      </c>
      <c r="B203">
        <v>0.21672292425104667</v>
      </c>
      <c r="C203" s="14">
        <v>322.65485707712662</v>
      </c>
      <c r="D203" s="15">
        <v>203</v>
      </c>
      <c r="E203" s="1">
        <f t="shared" si="32"/>
        <v>0.11421028462471804</v>
      </c>
      <c r="F203" s="1">
        <f t="shared" si="33"/>
        <v>9.1781061401162562E-8</v>
      </c>
      <c r="G203" s="1">
        <f t="shared" si="34"/>
        <v>154.87281322337117</v>
      </c>
      <c r="H203" s="16">
        <f t="shared" si="35"/>
        <v>168.45548718618932</v>
      </c>
      <c r="I203" s="17">
        <f t="shared" si="36"/>
        <v>323.32830040956219</v>
      </c>
      <c r="J203" s="17">
        <f t="shared" si="38"/>
        <v>322.65485707712662</v>
      </c>
      <c r="K203" s="78">
        <f t="shared" si="37"/>
        <v>0.4535259220019226</v>
      </c>
      <c r="L203">
        <f t="shared" si="39"/>
        <v>0.10251254784526723</v>
      </c>
      <c r="M203">
        <f t="shared" si="40"/>
        <v>0.10251254784526723</v>
      </c>
      <c r="N203" s="15">
        <f t="shared" si="41"/>
        <v>0</v>
      </c>
    </row>
    <row r="204" spans="1:14" x14ac:dyDescent="0.25">
      <c r="A204" s="1">
        <v>204</v>
      </c>
      <c r="B204">
        <v>0.21602132851051234</v>
      </c>
      <c r="C204" s="14">
        <v>325.53056881578186</v>
      </c>
      <c r="D204" s="15">
        <v>204</v>
      </c>
      <c r="E204" s="1">
        <f t="shared" si="32"/>
        <v>0.11351878198161713</v>
      </c>
      <c r="F204" s="1">
        <f t="shared" si="33"/>
        <v>8.324418355345595E-8</v>
      </c>
      <c r="G204" s="1">
        <f t="shared" si="34"/>
        <v>154.8728505522206</v>
      </c>
      <c r="H204" s="16">
        <f t="shared" si="35"/>
        <v>170.94130166047171</v>
      </c>
      <c r="I204" s="17">
        <f t="shared" si="36"/>
        <v>325.81415221269458</v>
      </c>
      <c r="J204" s="17">
        <f t="shared" si="38"/>
        <v>325.53056881578186</v>
      </c>
      <c r="K204" s="78">
        <f t="shared" si="37"/>
        <v>8.0419543004556129E-2</v>
      </c>
      <c r="L204">
        <f t="shared" si="39"/>
        <v>0.10250246328471165</v>
      </c>
      <c r="M204">
        <f t="shared" si="40"/>
        <v>0.10250246328471165</v>
      </c>
      <c r="N204" s="15">
        <f t="shared" si="41"/>
        <v>0</v>
      </c>
    </row>
    <row r="205" spans="1:14" x14ac:dyDescent="0.25">
      <c r="A205" s="1">
        <v>205</v>
      </c>
      <c r="B205">
        <v>0.21539768785225955</v>
      </c>
      <c r="C205" s="14">
        <v>327.8311382067061</v>
      </c>
      <c r="D205" s="15">
        <v>205</v>
      </c>
      <c r="E205" s="1">
        <f t="shared" si="32"/>
        <v>0.11290421282568897</v>
      </c>
      <c r="F205" s="1">
        <f t="shared" si="33"/>
        <v>7.6324807930353227E-8</v>
      </c>
      <c r="G205" s="1">
        <f t="shared" si="34"/>
        <v>154.87288080829012</v>
      </c>
      <c r="H205" s="16">
        <f t="shared" si="35"/>
        <v>173.1761121171532</v>
      </c>
      <c r="I205" s="17">
        <f t="shared" si="36"/>
        <v>328.0489929254486</v>
      </c>
      <c r="J205" s="17">
        <f t="shared" si="38"/>
        <v>327.8311382067061</v>
      </c>
      <c r="K205" s="78">
        <f t="shared" si="37"/>
        <v>4.7460678478374242E-2</v>
      </c>
      <c r="L205">
        <f t="shared" si="39"/>
        <v>0.10249339870176265</v>
      </c>
      <c r="M205">
        <f t="shared" si="40"/>
        <v>0.10249339870176265</v>
      </c>
      <c r="N205" s="15">
        <f t="shared" si="41"/>
        <v>0</v>
      </c>
    </row>
    <row r="206" spans="1:14" x14ac:dyDescent="0.25">
      <c r="A206" s="1">
        <v>206</v>
      </c>
      <c r="B206">
        <v>0.21477404719400695</v>
      </c>
      <c r="C206" s="14">
        <v>330.13170759763034</v>
      </c>
      <c r="D206" s="15">
        <v>206</v>
      </c>
      <c r="E206" s="1">
        <f t="shared" si="32"/>
        <v>0.11228973925465696</v>
      </c>
      <c r="F206" s="1">
        <f t="shared" si="33"/>
        <v>6.9980577907590175E-8</v>
      </c>
      <c r="G206" s="1">
        <f t="shared" si="34"/>
        <v>154.87290854944769</v>
      </c>
      <c r="H206" s="16">
        <f t="shared" si="35"/>
        <v>175.43503181387121</v>
      </c>
      <c r="I206" s="17">
        <f t="shared" si="36"/>
        <v>330.30794036331537</v>
      </c>
      <c r="J206" s="17">
        <f t="shared" si="38"/>
        <v>330.13170759763034</v>
      </c>
      <c r="K206" s="78">
        <f t="shared" si="37"/>
        <v>3.1057987700994293E-2</v>
      </c>
      <c r="L206">
        <f t="shared" si="39"/>
        <v>0.10248423795877208</v>
      </c>
      <c r="M206">
        <f t="shared" si="40"/>
        <v>0.10248423795877208</v>
      </c>
      <c r="N206" s="15">
        <f t="shared" si="41"/>
        <v>0</v>
      </c>
    </row>
    <row r="207" spans="1:14" x14ac:dyDescent="0.25">
      <c r="A207" s="1">
        <v>207</v>
      </c>
      <c r="B207">
        <v>0.21407245145347262</v>
      </c>
      <c r="C207" s="14">
        <v>332.43227698855469</v>
      </c>
      <c r="D207" s="15">
        <v>207</v>
      </c>
      <c r="E207" s="1">
        <f t="shared" si="32"/>
        <v>0.11159857268713541</v>
      </c>
      <c r="F207" s="1">
        <f t="shared" si="33"/>
        <v>6.3471430400383962E-8</v>
      </c>
      <c r="G207" s="1">
        <f t="shared" si="34"/>
        <v>154.87293701173672</v>
      </c>
      <c r="H207" s="16">
        <f t="shared" si="35"/>
        <v>178.00561589469726</v>
      </c>
      <c r="I207" s="17">
        <f t="shared" si="36"/>
        <v>332.87855290643762</v>
      </c>
      <c r="J207" s="17">
        <f t="shared" si="38"/>
        <v>332.43227698855469</v>
      </c>
      <c r="K207" s="78">
        <f t="shared" si="37"/>
        <v>0.19916219488225056</v>
      </c>
      <c r="L207">
        <f t="shared" si="39"/>
        <v>0.1024738152949068</v>
      </c>
      <c r="M207">
        <f t="shared" si="40"/>
        <v>0.1024738152949068</v>
      </c>
      <c r="N207" s="15">
        <f t="shared" si="41"/>
        <v>0</v>
      </c>
    </row>
    <row r="208" spans="1:14" x14ac:dyDescent="0.25">
      <c r="A208" s="1">
        <v>208</v>
      </c>
      <c r="B208">
        <v>0.21337085571293829</v>
      </c>
      <c r="C208" s="14">
        <v>335.30798872720993</v>
      </c>
      <c r="D208" s="15">
        <v>208</v>
      </c>
      <c r="E208" s="1">
        <f t="shared" si="32"/>
        <v>0.11090753133800701</v>
      </c>
      <c r="F208" s="1">
        <f t="shared" si="33"/>
        <v>5.756771989874543E-8</v>
      </c>
      <c r="G208" s="1">
        <f t="shared" si="34"/>
        <v>154.87296282665869</v>
      </c>
      <c r="H208" s="16">
        <f t="shared" si="35"/>
        <v>180.60776489245063</v>
      </c>
      <c r="I208" s="17">
        <f t="shared" si="36"/>
        <v>335.48072771910978</v>
      </c>
      <c r="J208" s="17">
        <f t="shared" si="38"/>
        <v>335.30798872720993</v>
      </c>
      <c r="K208" s="78">
        <f t="shared" si="37"/>
        <v>2.9838759322575861E-2</v>
      </c>
      <c r="L208">
        <f t="shared" si="39"/>
        <v>0.10246326680721138</v>
      </c>
      <c r="M208">
        <f t="shared" si="40"/>
        <v>0.10246326680721138</v>
      </c>
      <c r="N208" s="15">
        <f t="shared" si="41"/>
        <v>0</v>
      </c>
    </row>
    <row r="209" spans="1:14" x14ac:dyDescent="0.25">
      <c r="A209" s="1">
        <v>209</v>
      </c>
      <c r="B209">
        <v>0.21274721505468547</v>
      </c>
      <c r="C209" s="14">
        <v>337.60855811813417</v>
      </c>
      <c r="D209" s="15">
        <v>209</v>
      </c>
      <c r="E209" s="1">
        <f t="shared" si="32"/>
        <v>0.11029337935069056</v>
      </c>
      <c r="F209" s="1">
        <f t="shared" si="33"/>
        <v>5.2782600827509726E-8</v>
      </c>
      <c r="G209" s="1">
        <f t="shared" si="34"/>
        <v>154.87298375036221</v>
      </c>
      <c r="H209" s="16">
        <f t="shared" si="35"/>
        <v>182.94775048764376</v>
      </c>
      <c r="I209" s="17">
        <f t="shared" si="36"/>
        <v>337.82073423800716</v>
      </c>
      <c r="J209" s="17">
        <f t="shared" si="38"/>
        <v>337.60855811813417</v>
      </c>
      <c r="K209" s="78">
        <f t="shared" si="37"/>
        <v>4.5018705844358603E-2</v>
      </c>
      <c r="L209">
        <f t="shared" si="39"/>
        <v>0.10245378292139408</v>
      </c>
      <c r="M209">
        <f t="shared" si="40"/>
        <v>0.10245378292139408</v>
      </c>
      <c r="N209" s="15">
        <f t="shared" si="41"/>
        <v>0</v>
      </c>
    </row>
    <row r="210" spans="1:14" x14ac:dyDescent="0.25">
      <c r="A210" s="1">
        <v>210</v>
      </c>
      <c r="B210">
        <v>0.21204561931415114</v>
      </c>
      <c r="C210" s="14">
        <v>339.90912750905852</v>
      </c>
      <c r="D210" s="15">
        <v>210</v>
      </c>
      <c r="E210" s="1">
        <f t="shared" si="32"/>
        <v>0.10960258087248601</v>
      </c>
      <c r="F210" s="1">
        <f t="shared" si="33"/>
        <v>4.787309425160336E-8</v>
      </c>
      <c r="G210" s="1">
        <f t="shared" si="34"/>
        <v>154.87300521797221</v>
      </c>
      <c r="H210" s="16">
        <f t="shared" si="35"/>
        <v>185.61110484163936</v>
      </c>
      <c r="I210" s="17">
        <f t="shared" si="36"/>
        <v>340.48411005961094</v>
      </c>
      <c r="J210" s="17">
        <f t="shared" si="38"/>
        <v>339.90912750905852</v>
      </c>
      <c r="K210" s="78">
        <f t="shared" si="37"/>
        <v>0.33060493343976621</v>
      </c>
      <c r="L210">
        <f t="shared" si="39"/>
        <v>0.10244299056857088</v>
      </c>
      <c r="M210">
        <f t="shared" si="40"/>
        <v>0.10244299056857088</v>
      </c>
      <c r="N210" s="15">
        <f t="shared" si="41"/>
        <v>0</v>
      </c>
    </row>
    <row r="211" spans="1:14" x14ac:dyDescent="0.25">
      <c r="A211" s="1">
        <v>211</v>
      </c>
      <c r="B211">
        <v>0.21142197865589854</v>
      </c>
      <c r="C211" s="14">
        <v>342.20969689998276</v>
      </c>
      <c r="D211" s="15">
        <v>211</v>
      </c>
      <c r="E211" s="1">
        <f t="shared" si="32"/>
        <v>0.10898864854567661</v>
      </c>
      <c r="F211" s="1">
        <f t="shared" si="33"/>
        <v>4.3893805192763003E-8</v>
      </c>
      <c r="G211" s="1">
        <f t="shared" si="34"/>
        <v>154.8730226180574</v>
      </c>
      <c r="H211" s="16">
        <f t="shared" si="35"/>
        <v>188.00643982993745</v>
      </c>
      <c r="I211" s="17">
        <f t="shared" si="36"/>
        <v>342.87946244799019</v>
      </c>
      <c r="J211" s="17">
        <f t="shared" si="38"/>
        <v>342.20969689998276</v>
      </c>
      <c r="K211" s="78">
        <f t="shared" si="37"/>
        <v>0.44858588929769727</v>
      </c>
      <c r="L211">
        <f t="shared" si="39"/>
        <v>0.10243328621641674</v>
      </c>
      <c r="M211">
        <f t="shared" si="40"/>
        <v>0.10243328621641674</v>
      </c>
      <c r="N211" s="15">
        <f t="shared" si="41"/>
        <v>0</v>
      </c>
    </row>
    <row r="212" spans="1:14" x14ac:dyDescent="0.25">
      <c r="A212" s="1">
        <v>212</v>
      </c>
      <c r="B212">
        <v>0.21072038291536421</v>
      </c>
      <c r="C212" s="14">
        <v>345.66055098636912</v>
      </c>
      <c r="D212" s="15">
        <v>212</v>
      </c>
      <c r="E212" s="1">
        <f t="shared" si="32"/>
        <v>0.10829810152039179</v>
      </c>
      <c r="F212" s="1">
        <f t="shared" si="33"/>
        <v>3.9811076361890356E-8</v>
      </c>
      <c r="G212" s="1">
        <f t="shared" si="34"/>
        <v>154.87304047045114</v>
      </c>
      <c r="H212" s="16">
        <f t="shared" si="35"/>
        <v>190.73314983981396</v>
      </c>
      <c r="I212" s="17">
        <f t="shared" si="36"/>
        <v>345.60619031026732</v>
      </c>
      <c r="J212" s="17">
        <f t="shared" si="38"/>
        <v>345.66055098636912</v>
      </c>
      <c r="K212" s="78">
        <f t="shared" si="37"/>
        <v>2.9550831062441648E-3</v>
      </c>
      <c r="L212">
        <f t="shared" si="39"/>
        <v>0.10242224158389605</v>
      </c>
      <c r="M212">
        <f t="shared" si="40"/>
        <v>0.10242224158389605</v>
      </c>
      <c r="N212" s="15">
        <f t="shared" si="41"/>
        <v>0</v>
      </c>
    </row>
    <row r="213" spans="1:14" x14ac:dyDescent="0.25">
      <c r="A213" s="1">
        <v>213</v>
      </c>
      <c r="B213">
        <v>0.21001878717482989</v>
      </c>
      <c r="C213" s="14">
        <v>347.96112037729335</v>
      </c>
      <c r="D213" s="15">
        <v>213</v>
      </c>
      <c r="E213" s="1">
        <f t="shared" si="32"/>
        <v>0.10760769121247872</v>
      </c>
      <c r="F213" s="1">
        <f t="shared" si="33"/>
        <v>3.6108096627212372E-8</v>
      </c>
      <c r="G213" s="1">
        <f t="shared" si="34"/>
        <v>154.87305666233163</v>
      </c>
      <c r="H213" s="16">
        <f t="shared" si="35"/>
        <v>193.49430565112652</v>
      </c>
      <c r="I213" s="17">
        <f t="shared" si="36"/>
        <v>348.36736231345725</v>
      </c>
      <c r="J213" s="17">
        <f t="shared" si="38"/>
        <v>347.96112037729335</v>
      </c>
      <c r="K213" s="78">
        <f t="shared" si="37"/>
        <v>0.16503251069818972</v>
      </c>
      <c r="L213">
        <f t="shared" si="39"/>
        <v>0.10241105985425454</v>
      </c>
      <c r="M213">
        <f t="shared" si="40"/>
        <v>0.10241105985425454</v>
      </c>
      <c r="N213" s="15">
        <f t="shared" si="41"/>
        <v>0</v>
      </c>
    </row>
    <row r="214" spans="1:14" x14ac:dyDescent="0.25">
      <c r="A214" s="1">
        <v>214</v>
      </c>
      <c r="B214">
        <v>0.20939514651657706</v>
      </c>
      <c r="C214" s="14">
        <v>350.83683211594871</v>
      </c>
      <c r="D214" s="15">
        <v>214</v>
      </c>
      <c r="E214" s="1">
        <f t="shared" si="32"/>
        <v>0.10699411000513417</v>
      </c>
      <c r="F214" s="1">
        <f t="shared" si="33"/>
        <v>3.3106730955431056E-8</v>
      </c>
      <c r="G214" s="1">
        <f t="shared" si="34"/>
        <v>154.87306978629147</v>
      </c>
      <c r="H214" s="16">
        <f t="shared" si="35"/>
        <v>195.97810592238716</v>
      </c>
      <c r="I214" s="17">
        <f t="shared" si="36"/>
        <v>350.85117570867385</v>
      </c>
      <c r="J214" s="17">
        <f t="shared" si="38"/>
        <v>350.83683211594871</v>
      </c>
      <c r="K214" s="78">
        <f t="shared" si="37"/>
        <v>2.0573865226469767E-4</v>
      </c>
      <c r="L214">
        <f t="shared" si="39"/>
        <v>0.10240100340471193</v>
      </c>
      <c r="M214">
        <f t="shared" si="40"/>
        <v>0.10240100340471193</v>
      </c>
      <c r="N214" s="15">
        <f t="shared" si="41"/>
        <v>0</v>
      </c>
    </row>
    <row r="215" spans="1:14" x14ac:dyDescent="0.25">
      <c r="A215" s="1">
        <v>215</v>
      </c>
      <c r="B215">
        <v>0.20869355077604296</v>
      </c>
      <c r="C215" s="14">
        <v>352.56225915914183</v>
      </c>
      <c r="D215" s="15">
        <v>215</v>
      </c>
      <c r="E215" s="1">
        <f t="shared" si="32"/>
        <v>0.10630396497551112</v>
      </c>
      <c r="F215" s="1">
        <f t="shared" si="33"/>
        <v>3.0027346600608298E-8</v>
      </c>
      <c r="G215" s="1">
        <f t="shared" si="34"/>
        <v>154.87308325140151</v>
      </c>
      <c r="H215" s="16">
        <f t="shared" si="35"/>
        <v>198.80610221120492</v>
      </c>
      <c r="I215" s="17">
        <f t="shared" si="36"/>
        <v>353.67918546260302</v>
      </c>
      <c r="J215" s="17">
        <f t="shared" si="38"/>
        <v>352.56225915914183</v>
      </c>
      <c r="K215" s="78">
        <f t="shared" si="37"/>
        <v>1.2475243673634659</v>
      </c>
      <c r="L215">
        <f t="shared" si="39"/>
        <v>0.10238955577318525</v>
      </c>
      <c r="M215">
        <f t="shared" si="40"/>
        <v>0.10238955577318525</v>
      </c>
      <c r="N215" s="15">
        <f t="shared" si="41"/>
        <v>0</v>
      </c>
    </row>
    <row r="216" spans="1:14" x14ac:dyDescent="0.25">
      <c r="A216" s="1">
        <v>216</v>
      </c>
      <c r="B216">
        <v>0.20806991011779016</v>
      </c>
      <c r="C216" s="14">
        <v>356.0131132455283</v>
      </c>
      <c r="D216" s="15">
        <v>216</v>
      </c>
      <c r="E216" s="1">
        <f t="shared" si="32"/>
        <v>0.10569062376316643</v>
      </c>
      <c r="F216" s="1">
        <f t="shared" si="33"/>
        <v>2.7531422122411371E-8</v>
      </c>
      <c r="G216" s="1">
        <f t="shared" si="34"/>
        <v>154.87309416523868</v>
      </c>
      <c r="H216" s="16">
        <f t="shared" si="35"/>
        <v>201.35037707574793</v>
      </c>
      <c r="I216" s="17">
        <f t="shared" si="36"/>
        <v>356.22347124099116</v>
      </c>
      <c r="J216" s="17">
        <f t="shared" si="38"/>
        <v>356.0131132455283</v>
      </c>
      <c r="K216" s="78">
        <f t="shared" si="37"/>
        <v>4.4250486255151433E-2</v>
      </c>
      <c r="L216">
        <f t="shared" si="39"/>
        <v>0.1023792588232016</v>
      </c>
      <c r="M216">
        <f t="shared" si="40"/>
        <v>0.1023792588232016</v>
      </c>
      <c r="N216" s="15">
        <f t="shared" si="41"/>
        <v>0</v>
      </c>
    </row>
    <row r="217" spans="1:14" x14ac:dyDescent="0.25">
      <c r="A217" s="1">
        <v>217</v>
      </c>
      <c r="B217">
        <v>0.20736831437725584</v>
      </c>
      <c r="C217" s="14">
        <v>358.88882498418354</v>
      </c>
      <c r="D217" s="15">
        <v>217</v>
      </c>
      <c r="E217" s="1">
        <f t="shared" si="32"/>
        <v>0.1050007535489719</v>
      </c>
      <c r="F217" s="1">
        <f t="shared" si="33"/>
        <v>2.497061777983954E-8</v>
      </c>
      <c r="G217" s="1">
        <f t="shared" si="34"/>
        <v>154.87310536277425</v>
      </c>
      <c r="H217" s="16">
        <f t="shared" si="35"/>
        <v>204.2476294133586</v>
      </c>
      <c r="I217" s="17">
        <f t="shared" si="36"/>
        <v>359.12073477613728</v>
      </c>
      <c r="J217" s="17">
        <f t="shared" si="38"/>
        <v>358.88882498418354</v>
      </c>
      <c r="K217" s="78">
        <f t="shared" si="37"/>
        <v>5.3782151604026898E-2</v>
      </c>
      <c r="L217">
        <f t="shared" si="39"/>
        <v>0.10236753585766616</v>
      </c>
      <c r="M217">
        <f t="shared" si="40"/>
        <v>0.10236753585766616</v>
      </c>
      <c r="N217" s="15">
        <f t="shared" si="41"/>
        <v>0</v>
      </c>
    </row>
    <row r="218" spans="1:14" x14ac:dyDescent="0.25">
      <c r="A218" s="1">
        <v>218</v>
      </c>
      <c r="B218">
        <v>0.20674467371900324</v>
      </c>
      <c r="C218" s="14">
        <v>361.18939437510778</v>
      </c>
      <c r="D218" s="15">
        <v>218</v>
      </c>
      <c r="E218" s="1">
        <f t="shared" si="32"/>
        <v>0.10438766099515112</v>
      </c>
      <c r="F218" s="1">
        <f t="shared" si="33"/>
        <v>2.2895016592550232E-8</v>
      </c>
      <c r="G218" s="1">
        <f t="shared" si="34"/>
        <v>154.87311443868009</v>
      </c>
      <c r="H218" s="16">
        <f t="shared" si="35"/>
        <v>206.85457678433289</v>
      </c>
      <c r="I218" s="17">
        <f t="shared" si="36"/>
        <v>361.72769122300804</v>
      </c>
      <c r="J218" s="17">
        <f t="shared" si="38"/>
        <v>361.18939437510778</v>
      </c>
      <c r="K218" s="78">
        <f t="shared" si="37"/>
        <v>0.28976349645935101</v>
      </c>
      <c r="L218">
        <f t="shared" si="39"/>
        <v>0.10235698982883552</v>
      </c>
      <c r="M218">
        <f t="shared" si="40"/>
        <v>0.10235698982883552</v>
      </c>
      <c r="N218" s="15">
        <f t="shared" si="41"/>
        <v>0</v>
      </c>
    </row>
    <row r="219" spans="1:14" x14ac:dyDescent="0.25">
      <c r="A219" s="1">
        <v>219</v>
      </c>
      <c r="B219">
        <v>0.20604307797846891</v>
      </c>
      <c r="C219" s="14">
        <v>364.64024846149425</v>
      </c>
      <c r="D219" s="15">
        <v>219</v>
      </c>
      <c r="E219" s="1">
        <f t="shared" si="32"/>
        <v>0.10369807555936736</v>
      </c>
      <c r="F219" s="1">
        <f t="shared" si="33"/>
        <v>2.0765461687273261E-8</v>
      </c>
      <c r="G219" s="1">
        <f t="shared" si="34"/>
        <v>154.87312375050783</v>
      </c>
      <c r="H219" s="16">
        <f t="shared" si="35"/>
        <v>209.82361660078084</v>
      </c>
      <c r="I219" s="17">
        <f t="shared" si="36"/>
        <v>364.69674035128878</v>
      </c>
      <c r="J219" s="17">
        <f t="shared" si="38"/>
        <v>364.64024846149425</v>
      </c>
      <c r="K219" s="78">
        <f t="shared" si="37"/>
        <v>3.1913336125572117E-3</v>
      </c>
      <c r="L219">
        <f t="shared" si="39"/>
        <v>0.10234498165363987</v>
      </c>
      <c r="M219">
        <f t="shared" si="40"/>
        <v>0.10234498165363987</v>
      </c>
      <c r="N219" s="15">
        <f t="shared" si="41"/>
        <v>0</v>
      </c>
    </row>
    <row r="220" spans="1:14" x14ac:dyDescent="0.25">
      <c r="A220" s="1">
        <v>220</v>
      </c>
      <c r="B220">
        <v>0.20541943732021609</v>
      </c>
      <c r="C220" s="14">
        <v>366.36567550468737</v>
      </c>
      <c r="D220" s="15">
        <v>220</v>
      </c>
      <c r="E220" s="1">
        <f t="shared" si="32"/>
        <v>0.10308524071878308</v>
      </c>
      <c r="F220" s="1">
        <f t="shared" si="33"/>
        <v>1.903939992489086E-8</v>
      </c>
      <c r="G220" s="1">
        <f t="shared" si="34"/>
        <v>154.87313129799588</v>
      </c>
      <c r="H220" s="16">
        <f t="shared" si="35"/>
        <v>212.49554038564372</v>
      </c>
      <c r="I220" s="17">
        <f t="shared" si="36"/>
        <v>367.36867168364336</v>
      </c>
      <c r="J220" s="17">
        <f t="shared" si="38"/>
        <v>366.36567550468737</v>
      </c>
      <c r="K220" s="78">
        <f t="shared" si="37"/>
        <v>1.0060013350003003</v>
      </c>
      <c r="L220">
        <f t="shared" si="39"/>
        <v>0.10233417756203307</v>
      </c>
      <c r="M220">
        <f t="shared" si="40"/>
        <v>0.10233417756203307</v>
      </c>
      <c r="N220" s="15">
        <f t="shared" si="41"/>
        <v>0</v>
      </c>
    </row>
    <row r="221" spans="1:14" x14ac:dyDescent="0.25">
      <c r="A221" s="1">
        <v>221</v>
      </c>
      <c r="B221">
        <v>0.20479579666196349</v>
      </c>
      <c r="C221" s="14">
        <v>369.24138724334273</v>
      </c>
      <c r="D221" s="15">
        <v>221</v>
      </c>
      <c r="E221" s="1">
        <f t="shared" si="32"/>
        <v>0.10247253040603856</v>
      </c>
      <c r="F221" s="1">
        <f t="shared" si="33"/>
        <v>1.7456811284833422E-8</v>
      </c>
      <c r="G221" s="1">
        <f t="shared" si="34"/>
        <v>154.87313821812444</v>
      </c>
      <c r="H221" s="16">
        <f t="shared" si="35"/>
        <v>215.19887026555045</v>
      </c>
      <c r="I221" s="17">
        <f t="shared" si="36"/>
        <v>370.07200848367887</v>
      </c>
      <c r="J221" s="17">
        <f t="shared" si="38"/>
        <v>369.24138724334273</v>
      </c>
      <c r="K221" s="78">
        <f t="shared" si="37"/>
        <v>0.68993164489755232</v>
      </c>
      <c r="L221">
        <f t="shared" si="39"/>
        <v>0.10232324879911364</v>
      </c>
      <c r="M221">
        <f t="shared" si="40"/>
        <v>0.10232324879911364</v>
      </c>
      <c r="N221" s="15">
        <f t="shared" si="41"/>
        <v>0</v>
      </c>
    </row>
    <row r="222" spans="1:14" x14ac:dyDescent="0.25">
      <c r="A222" s="1">
        <v>222</v>
      </c>
      <c r="B222">
        <v>0.20409420092142916</v>
      </c>
      <c r="C222" s="14">
        <v>372.11709898199808</v>
      </c>
      <c r="D222" s="15">
        <v>222</v>
      </c>
      <c r="E222" s="1">
        <f t="shared" si="32"/>
        <v>0.10178338282371656</v>
      </c>
      <c r="F222" s="1">
        <f t="shared" si="33"/>
        <v>1.5833084534887493E-8</v>
      </c>
      <c r="G222" s="1">
        <f t="shared" si="34"/>
        <v>154.87314531813638</v>
      </c>
      <c r="H222" s="16">
        <f t="shared" si="35"/>
        <v>218.2783382976794</v>
      </c>
      <c r="I222" s="17">
        <f t="shared" si="36"/>
        <v>373.15148361581407</v>
      </c>
      <c r="J222" s="17">
        <f t="shared" si="38"/>
        <v>372.11709898199808</v>
      </c>
      <c r="K222" s="78">
        <f t="shared" si="37"/>
        <v>1.0699515706746381</v>
      </c>
      <c r="L222">
        <f t="shared" si="39"/>
        <v>0.10231080226462806</v>
      </c>
      <c r="M222">
        <f t="shared" si="40"/>
        <v>0.10231080226462806</v>
      </c>
      <c r="N222" s="15">
        <f t="shared" si="41"/>
        <v>0</v>
      </c>
    </row>
    <row r="223" spans="1:14" x14ac:dyDescent="0.25">
      <c r="A223" s="1">
        <v>223</v>
      </c>
      <c r="B223">
        <v>0.20347056026317636</v>
      </c>
      <c r="C223" s="14">
        <v>374.99281072065332</v>
      </c>
      <c r="D223" s="15">
        <v>223</v>
      </c>
      <c r="E223" s="1">
        <f t="shared" si="32"/>
        <v>0.10117094430583468</v>
      </c>
      <c r="F223" s="1">
        <f t="shared" si="33"/>
        <v>1.451701023837458E-8</v>
      </c>
      <c r="G223" s="1">
        <f t="shared" si="34"/>
        <v>154.87315107288765</v>
      </c>
      <c r="H223" s="16">
        <f t="shared" si="35"/>
        <v>221.05023867095127</v>
      </c>
      <c r="I223" s="17">
        <f t="shared" si="36"/>
        <v>375.92338974383625</v>
      </c>
      <c r="J223" s="17">
        <f t="shared" si="38"/>
        <v>374.99281072065332</v>
      </c>
      <c r="K223" s="78">
        <f t="shared" si="37"/>
        <v>0.86597731838809466</v>
      </c>
      <c r="L223">
        <f t="shared" si="39"/>
        <v>0.10229960144033146</v>
      </c>
      <c r="M223">
        <f t="shared" si="40"/>
        <v>0.10229960144033146</v>
      </c>
      <c r="N223" s="15">
        <f t="shared" si="41"/>
        <v>0</v>
      </c>
    </row>
    <row r="224" spans="1:14" x14ac:dyDescent="0.25">
      <c r="A224" s="1">
        <v>224</v>
      </c>
      <c r="B224">
        <v>0.20276896452264204</v>
      </c>
      <c r="C224" s="14">
        <v>378.44366480703968</v>
      </c>
      <c r="D224" s="15">
        <v>224</v>
      </c>
      <c r="E224" s="1">
        <f t="shared" si="32"/>
        <v>0.1004821081290313</v>
      </c>
      <c r="F224" s="1">
        <f t="shared" si="33"/>
        <v>1.3166725709415603E-8</v>
      </c>
      <c r="G224" s="1">
        <f t="shared" si="34"/>
        <v>154.87315697722886</v>
      </c>
      <c r="H224" s="16">
        <f t="shared" si="35"/>
        <v>224.20829018919653</v>
      </c>
      <c r="I224" s="17">
        <f t="shared" si="36"/>
        <v>379.08144716642425</v>
      </c>
      <c r="J224" s="17">
        <f t="shared" si="38"/>
        <v>378.44366480703968</v>
      </c>
      <c r="K224" s="78">
        <f t="shared" si="37"/>
        <v>0.406766337942153</v>
      </c>
      <c r="L224">
        <f t="shared" si="39"/>
        <v>0.10228684322688503</v>
      </c>
      <c r="M224">
        <f t="shared" si="40"/>
        <v>0.10228684322688503</v>
      </c>
      <c r="N224" s="15">
        <f t="shared" si="41"/>
        <v>0</v>
      </c>
    </row>
    <row r="225" spans="1:14" x14ac:dyDescent="0.25">
      <c r="A225" s="1">
        <v>225</v>
      </c>
      <c r="B225">
        <v>0.20214532386438944</v>
      </c>
      <c r="C225" s="14">
        <v>381.31937654569504</v>
      </c>
      <c r="D225" s="15">
        <v>225</v>
      </c>
      <c r="E225" s="1">
        <f t="shared" si="32"/>
        <v>9.9869951541925461E-2</v>
      </c>
      <c r="F225" s="1">
        <f t="shared" si="33"/>
        <v>1.2072283739059773E-8</v>
      </c>
      <c r="G225" s="1">
        <f t="shared" si="34"/>
        <v>154.87316176285651</v>
      </c>
      <c r="H225" s="16">
        <f t="shared" si="35"/>
        <v>227.05135496321299</v>
      </c>
      <c r="I225" s="17">
        <f t="shared" si="36"/>
        <v>381.92451672606887</v>
      </c>
      <c r="J225" s="17">
        <f t="shared" si="38"/>
        <v>381.31937654569504</v>
      </c>
      <c r="K225" s="78">
        <f t="shared" si="37"/>
        <v>0.36619463790288026</v>
      </c>
      <c r="L225">
        <f t="shared" si="39"/>
        <v>0.10227536025018023</v>
      </c>
      <c r="M225">
        <f t="shared" si="40"/>
        <v>0.10227536025018023</v>
      </c>
      <c r="N225" s="15">
        <f t="shared" si="41"/>
        <v>0</v>
      </c>
    </row>
    <row r="226" spans="1:14" x14ac:dyDescent="0.25">
      <c r="A226" s="1">
        <v>226</v>
      </c>
      <c r="B226">
        <v>0.20144372812385511</v>
      </c>
      <c r="C226" s="14">
        <v>384.77023063208139</v>
      </c>
      <c r="D226" s="15">
        <v>226</v>
      </c>
      <c r="E226" s="1">
        <f t="shared" si="32"/>
        <v>9.918143844366778E-2</v>
      </c>
      <c r="F226" s="1">
        <f t="shared" si="33"/>
        <v>1.0949392715030646E-8</v>
      </c>
      <c r="G226" s="1">
        <f t="shared" si="34"/>
        <v>154.87316667288246</v>
      </c>
      <c r="H226" s="16">
        <f t="shared" si="35"/>
        <v>230.29098016973984</v>
      </c>
      <c r="I226" s="17">
        <f t="shared" si="36"/>
        <v>385.16414684261758</v>
      </c>
      <c r="J226" s="17">
        <f t="shared" si="38"/>
        <v>384.77023063208139</v>
      </c>
      <c r="K226" s="78">
        <f t="shared" si="37"/>
        <v>0.15516998092319212</v>
      </c>
      <c r="L226">
        <f t="shared" si="39"/>
        <v>0.10226227873079462</v>
      </c>
      <c r="M226">
        <f t="shared" si="40"/>
        <v>0.10226227873079462</v>
      </c>
      <c r="N226" s="15">
        <f t="shared" si="41"/>
        <v>0</v>
      </c>
    </row>
    <row r="227" spans="1:14" x14ac:dyDescent="0.25">
      <c r="A227" s="1">
        <v>227</v>
      </c>
      <c r="B227">
        <v>0.20082008746560229</v>
      </c>
      <c r="C227" s="14">
        <v>387.64594237073675</v>
      </c>
      <c r="D227" s="15">
        <v>227</v>
      </c>
      <c r="E227" s="1">
        <f t="shared" si="32"/>
        <v>9.8569574410928923E-2</v>
      </c>
      <c r="F227" s="1">
        <f t="shared" si="33"/>
        <v>1.0039259331983165E-8</v>
      </c>
      <c r="G227" s="1">
        <f t="shared" si="34"/>
        <v>154.87317065259066</v>
      </c>
      <c r="H227" s="16">
        <f t="shared" si="35"/>
        <v>233.20793326187669</v>
      </c>
      <c r="I227" s="17">
        <f t="shared" si="36"/>
        <v>388.08110391446115</v>
      </c>
      <c r="J227" s="17">
        <f t="shared" si="38"/>
        <v>387.64594237073675</v>
      </c>
      <c r="K227" s="78">
        <f t="shared" si="37"/>
        <v>0.18936556913660721</v>
      </c>
      <c r="L227">
        <f t="shared" si="39"/>
        <v>0.10225050301541404</v>
      </c>
      <c r="M227">
        <f t="shared" si="40"/>
        <v>0.10225050301541404</v>
      </c>
      <c r="N227" s="15">
        <f t="shared" si="41"/>
        <v>0</v>
      </c>
    </row>
    <row r="228" spans="1:14" x14ac:dyDescent="0.25">
      <c r="A228" s="1">
        <v>228</v>
      </c>
      <c r="B228">
        <v>0.20019644680734971</v>
      </c>
      <c r="C228" s="14">
        <v>390.5216541093921</v>
      </c>
      <c r="D228" s="15">
        <v>228</v>
      </c>
      <c r="E228" s="1">
        <f t="shared" si="32"/>
        <v>9.7957851873481855E-2</v>
      </c>
      <c r="F228" s="1">
        <f t="shared" si="33"/>
        <v>9.2047778382661418E-9</v>
      </c>
      <c r="G228" s="1">
        <f t="shared" si="34"/>
        <v>154.87317430149852</v>
      </c>
      <c r="H228" s="16">
        <f t="shared" si="35"/>
        <v>236.16063888797697</v>
      </c>
      <c r="I228" s="17">
        <f t="shared" si="36"/>
        <v>391.03381318947942</v>
      </c>
      <c r="J228" s="17">
        <f t="shared" si="38"/>
        <v>390.5216541093921</v>
      </c>
      <c r="K228" s="78">
        <f t="shared" si="37"/>
        <v>0.26230692331588479</v>
      </c>
      <c r="L228">
        <f t="shared" si="39"/>
        <v>0.10223858572909002</v>
      </c>
      <c r="M228">
        <f t="shared" si="40"/>
        <v>0.10223858572909002</v>
      </c>
      <c r="N228" s="15">
        <f t="shared" si="41"/>
        <v>0</v>
      </c>
    </row>
    <row r="229" spans="1:14" x14ac:dyDescent="0.25">
      <c r="A229" s="1">
        <v>229</v>
      </c>
      <c r="B229">
        <v>0.19957280614909689</v>
      </c>
      <c r="C229" s="14">
        <v>393.39736584804734</v>
      </c>
      <c r="D229" s="15">
        <v>229</v>
      </c>
      <c r="E229" s="1">
        <f t="shared" si="32"/>
        <v>9.7346273355009866E-2</v>
      </c>
      <c r="F229" s="1">
        <f t="shared" si="33"/>
        <v>8.4396599211659229E-9</v>
      </c>
      <c r="G229" s="1">
        <f t="shared" si="34"/>
        <v>154.87317764710286</v>
      </c>
      <c r="H229" s="16">
        <f t="shared" si="35"/>
        <v>239.1497457656738</v>
      </c>
      <c r="I229" s="17">
        <f t="shared" si="36"/>
        <v>394.02292341277615</v>
      </c>
      <c r="J229" s="17">
        <f t="shared" si="38"/>
        <v>393.39736584804734</v>
      </c>
      <c r="K229" s="78">
        <f t="shared" si="37"/>
        <v>0.39132226678943721</v>
      </c>
      <c r="L229">
        <f t="shared" si="39"/>
        <v>0.10222652435442711</v>
      </c>
      <c r="M229">
        <f t="shared" si="40"/>
        <v>0.10222652435442711</v>
      </c>
      <c r="N229" s="15">
        <f t="shared" si="41"/>
        <v>0</v>
      </c>
    </row>
    <row r="230" spans="1:14" x14ac:dyDescent="0.25">
      <c r="A230" s="1">
        <v>230</v>
      </c>
      <c r="B230">
        <v>0.19887121040856257</v>
      </c>
      <c r="C230" s="14">
        <v>397.42336228216482</v>
      </c>
      <c r="D230" s="15">
        <v>230</v>
      </c>
      <c r="E230" s="1">
        <f t="shared" si="32"/>
        <v>9.6658422886575113E-2</v>
      </c>
      <c r="F230" s="1">
        <f t="shared" si="33"/>
        <v>7.6546534763471345E-9</v>
      </c>
      <c r="G230" s="1">
        <f t="shared" si="34"/>
        <v>154.87318107967303</v>
      </c>
      <c r="H230" s="16">
        <f t="shared" si="35"/>
        <v>242.55682949716351</v>
      </c>
      <c r="I230" s="17">
        <f t="shared" si="36"/>
        <v>397.43001057684023</v>
      </c>
      <c r="J230" s="17">
        <f t="shared" si="38"/>
        <v>397.42336228216482</v>
      </c>
      <c r="K230" s="78">
        <f t="shared" si="37"/>
        <v>4.419982209115071E-5</v>
      </c>
      <c r="L230">
        <f t="shared" si="39"/>
        <v>0.10221277986733397</v>
      </c>
      <c r="M230">
        <f t="shared" si="40"/>
        <v>0.10221277986733397</v>
      </c>
      <c r="N230" s="15">
        <f t="shared" si="41"/>
        <v>0</v>
      </c>
    </row>
    <row r="231" spans="1:14" x14ac:dyDescent="0.25">
      <c r="A231" s="1">
        <v>231</v>
      </c>
      <c r="B231">
        <v>0.19824756975030997</v>
      </c>
      <c r="C231" s="14">
        <v>400.29907402082017</v>
      </c>
      <c r="D231" s="15">
        <v>231</v>
      </c>
      <c r="E231" s="1">
        <f t="shared" si="32"/>
        <v>9.6047159056121129E-2</v>
      </c>
      <c r="F231" s="1">
        <f t="shared" si="33"/>
        <v>7.0183846613343064E-9</v>
      </c>
      <c r="G231" s="1">
        <f t="shared" si="34"/>
        <v>154.87318386186342</v>
      </c>
      <c r="H231" s="16">
        <f t="shared" si="35"/>
        <v>245.62551424526032</v>
      </c>
      <c r="I231" s="17">
        <f t="shared" si="36"/>
        <v>400.49869810712443</v>
      </c>
      <c r="J231" s="17">
        <f t="shared" si="38"/>
        <v>400.29907402082017</v>
      </c>
      <c r="K231" s="78">
        <f t="shared" si="37"/>
        <v>3.9849775832808423E-2</v>
      </c>
      <c r="L231">
        <f t="shared" si="39"/>
        <v>0.10220040367580417</v>
      </c>
      <c r="M231">
        <f t="shared" si="40"/>
        <v>0.10220040367580417</v>
      </c>
      <c r="N231" s="15">
        <f t="shared" si="41"/>
        <v>0</v>
      </c>
    </row>
    <row r="232" spans="1:14" x14ac:dyDescent="0.25">
      <c r="A232" s="1">
        <v>232</v>
      </c>
      <c r="B232">
        <v>0.19762392909205714</v>
      </c>
      <c r="C232" s="14">
        <v>403.17478575947541</v>
      </c>
      <c r="D232" s="15">
        <v>232</v>
      </c>
      <c r="E232" s="1">
        <f t="shared" si="32"/>
        <v>9.5436047514727146E-2</v>
      </c>
      <c r="F232" s="1">
        <f t="shared" si="33"/>
        <v>6.4350036511251134E-9</v>
      </c>
      <c r="G232" s="1">
        <f t="shared" si="34"/>
        <v>154.87318641279319</v>
      </c>
      <c r="H232" s="16">
        <f t="shared" si="35"/>
        <v>248.73272936919011</v>
      </c>
      <c r="I232" s="17">
        <f t="shared" si="36"/>
        <v>403.60591578198557</v>
      </c>
      <c r="J232" s="17">
        <f t="shared" si="38"/>
        <v>403.17478575947541</v>
      </c>
      <c r="K232" s="78">
        <f t="shared" si="37"/>
        <v>0.18587309630961144</v>
      </c>
      <c r="L232">
        <f t="shared" si="39"/>
        <v>0.10218787514232634</v>
      </c>
      <c r="M232">
        <f t="shared" si="40"/>
        <v>0.10218787514232634</v>
      </c>
      <c r="N232" s="15">
        <f t="shared" si="41"/>
        <v>0</v>
      </c>
    </row>
    <row r="233" spans="1:14" x14ac:dyDescent="0.25">
      <c r="A233" s="1">
        <v>233</v>
      </c>
      <c r="B233">
        <v>0.19700028843380457</v>
      </c>
      <c r="C233" s="14">
        <v>406.62563984586188</v>
      </c>
      <c r="D233" s="15">
        <v>233</v>
      </c>
      <c r="E233" s="1">
        <f t="shared" si="32"/>
        <v>9.4825091037864823E-2</v>
      </c>
      <c r="F233" s="1">
        <f t="shared" si="33"/>
        <v>5.900114321448794E-9</v>
      </c>
      <c r="G233" s="1">
        <f t="shared" si="34"/>
        <v>154.87318875168512</v>
      </c>
      <c r="H233" s="16">
        <f t="shared" si="35"/>
        <v>251.87919045320615</v>
      </c>
      <c r="I233" s="17">
        <f t="shared" si="36"/>
        <v>406.75237920489326</v>
      </c>
      <c r="J233" s="17">
        <f t="shared" si="38"/>
        <v>406.62563984586188</v>
      </c>
      <c r="K233" s="78">
        <f t="shared" si="37"/>
        <v>1.6062865127684005E-2</v>
      </c>
      <c r="L233">
        <f t="shared" si="39"/>
        <v>0.10217519149582542</v>
      </c>
      <c r="M233">
        <f t="shared" si="40"/>
        <v>0.10217519149582542</v>
      </c>
      <c r="N233" s="15">
        <f t="shared" si="41"/>
        <v>0</v>
      </c>
    </row>
    <row r="234" spans="1:14" x14ac:dyDescent="0.25">
      <c r="A234" s="1">
        <v>234</v>
      </c>
      <c r="B234">
        <v>0.19629869269327024</v>
      </c>
      <c r="C234" s="14">
        <v>409.50135158451712</v>
      </c>
      <c r="D234" s="15">
        <v>234</v>
      </c>
      <c r="E234" s="1">
        <f t="shared" si="32"/>
        <v>9.4137953892267368E-2</v>
      </c>
      <c r="F234" s="1">
        <f t="shared" si="33"/>
        <v>5.3513210582170112E-9</v>
      </c>
      <c r="G234" s="1">
        <f t="shared" si="34"/>
        <v>154.87319115137439</v>
      </c>
      <c r="H234" s="16">
        <f t="shared" si="35"/>
        <v>255.46678378472137</v>
      </c>
      <c r="I234" s="17">
        <f t="shared" si="36"/>
        <v>410.33997493609718</v>
      </c>
      <c r="J234" s="17">
        <f t="shared" si="38"/>
        <v>409.50135158451712</v>
      </c>
      <c r="K234" s="78">
        <f t="shared" si="37"/>
        <v>0.70328912581536296</v>
      </c>
      <c r="L234">
        <f t="shared" si="39"/>
        <v>0.10216073344968182</v>
      </c>
      <c r="M234">
        <f t="shared" si="40"/>
        <v>0.10216073344968182</v>
      </c>
      <c r="N234" s="15">
        <f t="shared" si="41"/>
        <v>0</v>
      </c>
    </row>
    <row r="235" spans="1:14" x14ac:dyDescent="0.25">
      <c r="A235" s="1">
        <v>235</v>
      </c>
      <c r="B235">
        <v>0.19559709695273592</v>
      </c>
      <c r="C235" s="14">
        <v>413.5273480186346</v>
      </c>
      <c r="D235" s="15">
        <v>235</v>
      </c>
      <c r="E235" s="1">
        <f t="shared" si="32"/>
        <v>9.345102074616532E-2</v>
      </c>
      <c r="F235" s="1">
        <f t="shared" si="33"/>
        <v>4.8535732359703481E-9</v>
      </c>
      <c r="G235" s="1">
        <f t="shared" si="34"/>
        <v>154.87319332785893</v>
      </c>
      <c r="H235" s="16">
        <f t="shared" si="35"/>
        <v>259.10604704475787</v>
      </c>
      <c r="I235" s="17">
        <f t="shared" si="36"/>
        <v>413.97924037261447</v>
      </c>
      <c r="J235" s="17">
        <f t="shared" si="38"/>
        <v>413.5273480186346</v>
      </c>
      <c r="K235" s="78">
        <f t="shared" si="37"/>
        <v>0.20420669958546997</v>
      </c>
      <c r="L235">
        <f t="shared" si="39"/>
        <v>0.10214607135299736</v>
      </c>
      <c r="M235">
        <f t="shared" si="40"/>
        <v>0.10214607135299736</v>
      </c>
      <c r="N235" s="15">
        <f t="shared" si="41"/>
        <v>0</v>
      </c>
    </row>
    <row r="236" spans="1:14" x14ac:dyDescent="0.25">
      <c r="A236" s="1">
        <v>236</v>
      </c>
      <c r="B236">
        <v>0.19497345629448309</v>
      </c>
      <c r="C236" s="14">
        <v>416.97820210502096</v>
      </c>
      <c r="D236" s="15">
        <v>236</v>
      </c>
      <c r="E236" s="1">
        <f t="shared" si="32"/>
        <v>9.2840588205503394E-2</v>
      </c>
      <c r="F236" s="1">
        <f t="shared" si="33"/>
        <v>4.4501352681870988E-9</v>
      </c>
      <c r="G236" s="1">
        <f t="shared" si="34"/>
        <v>154.87319509195811</v>
      </c>
      <c r="H236" s="16">
        <f t="shared" si="35"/>
        <v>262.38521414815801</v>
      </c>
      <c r="I236" s="17">
        <f t="shared" si="36"/>
        <v>417.25840924012016</v>
      </c>
      <c r="J236" s="17">
        <f t="shared" si="38"/>
        <v>416.97820210502096</v>
      </c>
      <c r="K236" s="78">
        <f t="shared" si="37"/>
        <v>7.851603856050339E-2</v>
      </c>
      <c r="L236">
        <f t="shared" si="39"/>
        <v>0.10213286363884443</v>
      </c>
      <c r="M236">
        <f t="shared" si="40"/>
        <v>0.10213286363884443</v>
      </c>
      <c r="N236" s="15">
        <f t="shared" si="41"/>
        <v>0</v>
      </c>
    </row>
    <row r="237" spans="1:14" x14ac:dyDescent="0.25">
      <c r="A237" s="1">
        <v>237</v>
      </c>
      <c r="B237">
        <v>0.19434981563623049</v>
      </c>
      <c r="C237" s="14">
        <v>421.00419853913843</v>
      </c>
      <c r="D237" s="15">
        <v>237</v>
      </c>
      <c r="E237" s="1">
        <f t="shared" si="32"/>
        <v>9.2230323283090429E-2</v>
      </c>
      <c r="F237" s="1">
        <f t="shared" si="33"/>
        <v>4.0802317986683884E-9</v>
      </c>
      <c r="G237" s="1">
        <f t="shared" si="34"/>
        <v>154.87319670942219</v>
      </c>
      <c r="H237" s="16">
        <f t="shared" si="35"/>
        <v>265.70686972239514</v>
      </c>
      <c r="I237" s="17">
        <f t="shared" si="36"/>
        <v>420.58006643182074</v>
      </c>
      <c r="J237" s="17">
        <f t="shared" si="38"/>
        <v>421.00419853913843</v>
      </c>
      <c r="K237" s="78">
        <f t="shared" si="37"/>
        <v>0.17988804445774378</v>
      </c>
      <c r="L237">
        <f t="shared" si="39"/>
        <v>0.10211948827290826</v>
      </c>
      <c r="M237">
        <f t="shared" si="40"/>
        <v>0.10211948827290826</v>
      </c>
      <c r="N237" s="15">
        <f t="shared" si="41"/>
        <v>0</v>
      </c>
    </row>
    <row r="238" spans="1:14" x14ac:dyDescent="0.25">
      <c r="A238" s="1">
        <v>238</v>
      </c>
      <c r="B238">
        <v>0.19364821989569617</v>
      </c>
      <c r="C238" s="14">
        <v>424.45505262552479</v>
      </c>
      <c r="D238" s="15">
        <v>238</v>
      </c>
      <c r="E238" s="1">
        <f t="shared" si="32"/>
        <v>9.1543979518573015E-2</v>
      </c>
      <c r="F238" s="1">
        <f t="shared" si="33"/>
        <v>3.7007130541573691E-9</v>
      </c>
      <c r="G238" s="1">
        <f t="shared" si="34"/>
        <v>154.87319836893067</v>
      </c>
      <c r="H238" s="16">
        <f t="shared" si="35"/>
        <v>269.4955327364259</v>
      </c>
      <c r="I238" s="17">
        <f t="shared" si="36"/>
        <v>424.36873110536027</v>
      </c>
      <c r="J238" s="17">
        <f t="shared" si="38"/>
        <v>424.45505262552479</v>
      </c>
      <c r="K238" s="78">
        <f t="shared" si="37"/>
        <v>7.4514048435132098E-3</v>
      </c>
      <c r="L238">
        <f t="shared" si="39"/>
        <v>0.1021042366764101</v>
      </c>
      <c r="M238">
        <f t="shared" si="40"/>
        <v>0.1021042366764101</v>
      </c>
      <c r="N238" s="15">
        <f t="shared" si="41"/>
        <v>0</v>
      </c>
    </row>
    <row r="239" spans="1:14" x14ac:dyDescent="0.25">
      <c r="A239" s="1">
        <v>239</v>
      </c>
      <c r="B239">
        <v>0.19302457923744334</v>
      </c>
      <c r="C239" s="14">
        <v>427.90590671191114</v>
      </c>
      <c r="D239" s="15">
        <v>239</v>
      </c>
      <c r="E239" s="1">
        <f t="shared" si="32"/>
        <v>9.0934081318142013E-2</v>
      </c>
      <c r="F239" s="1">
        <f t="shared" si="33"/>
        <v>3.3931029296947722E-9</v>
      </c>
      <c r="G239" s="1">
        <f t="shared" si="34"/>
        <v>154.87319971400683</v>
      </c>
      <c r="H239" s="16">
        <f t="shared" si="35"/>
        <v>272.91020231237144</v>
      </c>
      <c r="I239" s="17">
        <f t="shared" si="36"/>
        <v>427.78340202637372</v>
      </c>
      <c r="J239" s="17">
        <f t="shared" si="38"/>
        <v>427.90590671191114</v>
      </c>
      <c r="K239" s="78">
        <f t="shared" si="37"/>
        <v>1.5007397978622569E-2</v>
      </c>
      <c r="L239">
        <f t="shared" si="39"/>
        <v>0.10209049452619841</v>
      </c>
      <c r="M239">
        <f t="shared" si="40"/>
        <v>0.10209049452619841</v>
      </c>
      <c r="N239" s="15">
        <f t="shared" si="41"/>
        <v>0</v>
      </c>
    </row>
    <row r="240" spans="1:14" x14ac:dyDescent="0.25">
      <c r="A240" s="1">
        <v>240</v>
      </c>
      <c r="B240">
        <v>0.19240093857919077</v>
      </c>
      <c r="C240" s="14">
        <v>431.35676079829761</v>
      </c>
      <c r="D240" s="15">
        <v>240</v>
      </c>
      <c r="E240" s="1">
        <f t="shared" si="32"/>
        <v>9.0324360817498159E-2</v>
      </c>
      <c r="F240" s="1">
        <f t="shared" si="33"/>
        <v>3.111061923460169E-9</v>
      </c>
      <c r="G240" s="1">
        <f t="shared" si="34"/>
        <v>154.87320094727778</v>
      </c>
      <c r="H240" s="16">
        <f t="shared" si="35"/>
        <v>276.36997066322454</v>
      </c>
      <c r="I240" s="17">
        <f t="shared" si="36"/>
        <v>431.24317161049925</v>
      </c>
      <c r="J240" s="17">
        <f t="shared" si="38"/>
        <v>431.35676079829761</v>
      </c>
      <c r="K240" s="78">
        <f t="shared" si="37"/>
        <v>1.2902503584692943E-2</v>
      </c>
      <c r="L240">
        <f t="shared" si="39"/>
        <v>0.10207657465063069</v>
      </c>
      <c r="M240">
        <f t="shared" si="40"/>
        <v>0.10207657465063069</v>
      </c>
      <c r="N240" s="15">
        <f t="shared" si="41"/>
        <v>0</v>
      </c>
    </row>
    <row r="241" spans="1:14" x14ac:dyDescent="0.25">
      <c r="A241" s="1">
        <v>241</v>
      </c>
      <c r="B241">
        <v>0.19169934283865644</v>
      </c>
      <c r="C241" s="14">
        <v>435.38275723241497</v>
      </c>
      <c r="D241" s="15">
        <v>241</v>
      </c>
      <c r="E241" s="1">
        <f t="shared" si="32"/>
        <v>8.9638641887160364E-2</v>
      </c>
      <c r="F241" s="1">
        <f t="shared" si="33"/>
        <v>2.8216895440632622E-9</v>
      </c>
      <c r="G241" s="1">
        <f t="shared" si="34"/>
        <v>154.87320221260637</v>
      </c>
      <c r="H241" s="16">
        <f t="shared" si="35"/>
        <v>280.31721289445852</v>
      </c>
      <c r="I241" s="17">
        <f t="shared" si="36"/>
        <v>435.19041510706342</v>
      </c>
      <c r="J241" s="17">
        <f t="shared" si="38"/>
        <v>435.38275723241497</v>
      </c>
      <c r="K241" s="78">
        <f t="shared" si="37"/>
        <v>3.6995493184754633E-2</v>
      </c>
      <c r="L241">
        <f t="shared" si="39"/>
        <v>0.10206069812980653</v>
      </c>
      <c r="M241">
        <f t="shared" si="40"/>
        <v>0.10206069812980653</v>
      </c>
      <c r="N241" s="15">
        <f t="shared" si="41"/>
        <v>0</v>
      </c>
    </row>
    <row r="242" spans="1:14" x14ac:dyDescent="0.25">
      <c r="A242" s="1">
        <v>242</v>
      </c>
      <c r="B242">
        <v>0.19107570218040362</v>
      </c>
      <c r="C242" s="14">
        <v>438.83361131880145</v>
      </c>
      <c r="D242" s="15">
        <v>242</v>
      </c>
      <c r="E242" s="1">
        <f t="shared" si="32"/>
        <v>8.9029310364695274E-2</v>
      </c>
      <c r="F242" s="1">
        <f t="shared" si="33"/>
        <v>2.5871454679560007E-9</v>
      </c>
      <c r="G242" s="1">
        <f t="shared" si="34"/>
        <v>154.87320323818915</v>
      </c>
      <c r="H242" s="16">
        <f t="shared" si="35"/>
        <v>283.87576372202955</v>
      </c>
      <c r="I242" s="17">
        <f t="shared" si="36"/>
        <v>438.74896696021881</v>
      </c>
      <c r="J242" s="17">
        <f t="shared" si="38"/>
        <v>438.83361131880145</v>
      </c>
      <c r="K242" s="78">
        <f t="shared" si="37"/>
        <v>7.1646674398659349E-3</v>
      </c>
      <c r="L242">
        <f t="shared" si="39"/>
        <v>0.10204638922856288</v>
      </c>
      <c r="M242">
        <f t="shared" si="40"/>
        <v>0.10204638922856288</v>
      </c>
      <c r="N242" s="15">
        <f t="shared" si="41"/>
        <v>0</v>
      </c>
    </row>
    <row r="243" spans="1:14" x14ac:dyDescent="0.25">
      <c r="A243" s="1">
        <v>243</v>
      </c>
      <c r="B243">
        <v>0.19045206152215102</v>
      </c>
      <c r="C243" s="14">
        <v>443.43475010064992</v>
      </c>
      <c r="D243" s="15">
        <v>243</v>
      </c>
      <c r="E243" s="1">
        <f t="shared" si="32"/>
        <v>8.8420167424076962E-2</v>
      </c>
      <c r="F243" s="1">
        <f t="shared" si="33"/>
        <v>2.3720971289790928E-9</v>
      </c>
      <c r="G243" s="1">
        <f t="shared" si="34"/>
        <v>154.87320417852357</v>
      </c>
      <c r="H243" s="16">
        <f t="shared" si="35"/>
        <v>287.48223666132503</v>
      </c>
      <c r="I243" s="17">
        <f t="shared" si="36"/>
        <v>442.35544083984973</v>
      </c>
      <c r="J243" s="17">
        <f t="shared" si="38"/>
        <v>443.43475010064992</v>
      </c>
      <c r="K243" s="78">
        <f t="shared" si="37"/>
        <v>1.1649084804490462</v>
      </c>
      <c r="L243">
        <f t="shared" si="39"/>
        <v>0.10203189172597693</v>
      </c>
      <c r="M243">
        <f t="shared" si="40"/>
        <v>0.10203189172597693</v>
      </c>
      <c r="N243" s="15">
        <f t="shared" si="41"/>
        <v>0</v>
      </c>
    </row>
    <row r="244" spans="1:14" x14ac:dyDescent="0.25">
      <c r="A244" s="1">
        <v>244</v>
      </c>
      <c r="B244">
        <v>0.18982842086389823</v>
      </c>
      <c r="C244" s="14">
        <v>446.31046183930516</v>
      </c>
      <c r="D244" s="15">
        <v>244</v>
      </c>
      <c r="E244" s="1">
        <f t="shared" si="32"/>
        <v>8.7811216729394515E-2</v>
      </c>
      <c r="F244" s="1">
        <f t="shared" si="33"/>
        <v>2.1749240060659733E-9</v>
      </c>
      <c r="G244" s="1">
        <f t="shared" si="34"/>
        <v>154.87320504069572</v>
      </c>
      <c r="H244" s="16">
        <f t="shared" si="35"/>
        <v>291.13758363122906</v>
      </c>
      <c r="I244" s="17">
        <f t="shared" si="36"/>
        <v>446.01078867192479</v>
      </c>
      <c r="J244" s="17">
        <f t="shared" si="38"/>
        <v>446.31046183930516</v>
      </c>
      <c r="K244" s="78">
        <f t="shared" si="37"/>
        <v>8.9804007247787171E-2</v>
      </c>
      <c r="L244">
        <f t="shared" si="39"/>
        <v>0.10201720195957971</v>
      </c>
      <c r="M244">
        <f t="shared" si="40"/>
        <v>0.10201720195957971</v>
      </c>
      <c r="N244" s="15">
        <f t="shared" si="41"/>
        <v>0</v>
      </c>
    </row>
    <row r="245" spans="1:14" x14ac:dyDescent="0.25">
      <c r="A245" s="1">
        <v>245</v>
      </c>
      <c r="B245">
        <v>0.18920478020564563</v>
      </c>
      <c r="C245" s="14">
        <v>450.33645827342264</v>
      </c>
      <c r="D245" s="15">
        <v>245</v>
      </c>
      <c r="E245" s="1">
        <f t="shared" si="32"/>
        <v>8.7202462037591313E-2</v>
      </c>
      <c r="F245" s="1">
        <f t="shared" si="33"/>
        <v>1.9941402756668585E-9</v>
      </c>
      <c r="G245" s="1">
        <f t="shared" si="34"/>
        <v>154.87320583120248</v>
      </c>
      <c r="H245" s="16">
        <f t="shared" si="35"/>
        <v>294.84278131858957</v>
      </c>
      <c r="I245" s="17">
        <f t="shared" si="36"/>
        <v>449.71598714979058</v>
      </c>
      <c r="J245" s="17">
        <f t="shared" si="38"/>
        <v>450.33645827342264</v>
      </c>
      <c r="K245" s="78">
        <f t="shared" si="37"/>
        <v>0.38498441526122823</v>
      </c>
      <c r="L245">
        <f t="shared" si="39"/>
        <v>0.10200231617391405</v>
      </c>
      <c r="M245">
        <f t="shared" si="40"/>
        <v>0.10200231617391405</v>
      </c>
      <c r="N245" s="15">
        <f t="shared" si="41"/>
        <v>0</v>
      </c>
    </row>
    <row r="246" spans="1:14" x14ac:dyDescent="0.25">
      <c r="A246" s="1">
        <v>246</v>
      </c>
      <c r="B246">
        <v>0.1885031844651113</v>
      </c>
      <c r="C246" s="14">
        <v>454.36245470754011</v>
      </c>
      <c r="D246" s="15">
        <v>246</v>
      </c>
      <c r="E246" s="1">
        <f t="shared" si="32"/>
        <v>8.6517852094880401E-2</v>
      </c>
      <c r="F246" s="1">
        <f t="shared" si="33"/>
        <v>1.8086572563275747E-9</v>
      </c>
      <c r="G246" s="1">
        <f t="shared" si="34"/>
        <v>154.87320664225768</v>
      </c>
      <c r="H246" s="16">
        <f t="shared" si="35"/>
        <v>299.07196483538723</v>
      </c>
      <c r="I246" s="17">
        <f t="shared" si="36"/>
        <v>453.9451714776456</v>
      </c>
      <c r="J246" s="17">
        <f t="shared" si="38"/>
        <v>454.36245470754011</v>
      </c>
      <c r="K246" s="78">
        <f t="shared" si="37"/>
        <v>0.17412529395119294</v>
      </c>
      <c r="L246">
        <f t="shared" si="39"/>
        <v>0.10198533056157365</v>
      </c>
      <c r="M246">
        <f t="shared" si="40"/>
        <v>0.10198533056157365</v>
      </c>
      <c r="N246" s="15">
        <f t="shared" si="41"/>
        <v>0</v>
      </c>
    </row>
    <row r="247" spans="1:14" x14ac:dyDescent="0.25">
      <c r="A247" s="1">
        <v>247</v>
      </c>
      <c r="B247">
        <v>0.18795749888914001</v>
      </c>
      <c r="C247" s="14">
        <v>458.38845114165758</v>
      </c>
      <c r="D247" s="15">
        <v>247</v>
      </c>
      <c r="E247" s="1">
        <f t="shared" si="32"/>
        <v>8.5985556172147662E-2</v>
      </c>
      <c r="F247" s="1">
        <f t="shared" si="33"/>
        <v>1.6764049725317382E-9</v>
      </c>
      <c r="G247" s="1">
        <f t="shared" si="34"/>
        <v>154.87320722055267</v>
      </c>
      <c r="H247" s="16">
        <f t="shared" si="35"/>
        <v>302.40676420219131</v>
      </c>
      <c r="I247" s="17">
        <f t="shared" si="36"/>
        <v>457.27997142274728</v>
      </c>
      <c r="J247" s="17">
        <f t="shared" si="38"/>
        <v>458.38845114165758</v>
      </c>
      <c r="K247" s="78">
        <f t="shared" si="37"/>
        <v>1.228727287235464</v>
      </c>
      <c r="L247">
        <f t="shared" si="39"/>
        <v>0.10197194104058738</v>
      </c>
      <c r="M247">
        <f t="shared" si="40"/>
        <v>0.10197194104058738</v>
      </c>
      <c r="N247" s="15">
        <f t="shared" si="41"/>
        <v>0</v>
      </c>
    </row>
    <row r="248" spans="1:14" x14ac:dyDescent="0.25">
      <c r="A248" s="1">
        <v>248</v>
      </c>
      <c r="B248">
        <v>0.18725590314860591</v>
      </c>
      <c r="C248" s="14">
        <v>461.83930522804394</v>
      </c>
      <c r="D248" s="15">
        <v>248</v>
      </c>
      <c r="E248" s="1">
        <f t="shared" si="32"/>
        <v>8.5301409928266847E-2</v>
      </c>
      <c r="F248" s="1">
        <f t="shared" si="33"/>
        <v>1.5204757897311807E-9</v>
      </c>
      <c r="G248" s="1">
        <f t="shared" si="34"/>
        <v>154.87320790237885</v>
      </c>
      <c r="H248" s="16">
        <f t="shared" si="35"/>
        <v>306.75401841645203</v>
      </c>
      <c r="I248" s="17">
        <f t="shared" si="36"/>
        <v>461.62722631882519</v>
      </c>
      <c r="J248" s="17">
        <f t="shared" si="38"/>
        <v>461.83930522804394</v>
      </c>
      <c r="K248" s="78">
        <f t="shared" si="37"/>
        <v>4.4977463735413323E-2</v>
      </c>
      <c r="L248">
        <f t="shared" si="39"/>
        <v>0.10195449169986327</v>
      </c>
      <c r="M248">
        <f t="shared" si="40"/>
        <v>0.10195449169986327</v>
      </c>
      <c r="N248" s="15">
        <f t="shared" si="41"/>
        <v>0</v>
      </c>
    </row>
    <row r="249" spans="1:14" x14ac:dyDescent="0.25">
      <c r="A249" s="1">
        <v>249</v>
      </c>
      <c r="B249">
        <v>0.18663226249035308</v>
      </c>
      <c r="C249" s="14">
        <v>466.44044400989242</v>
      </c>
      <c r="D249" s="15">
        <v>249</v>
      </c>
      <c r="E249" s="1">
        <f t="shared" si="32"/>
        <v>8.4693505578179229E-2</v>
      </c>
      <c r="F249" s="1">
        <f t="shared" si="33"/>
        <v>1.3940910086437284E-9</v>
      </c>
      <c r="G249" s="1">
        <f t="shared" si="34"/>
        <v>154.87320845501722</v>
      </c>
      <c r="H249" s="16">
        <f t="shared" si="35"/>
        <v>310.67573980543796</v>
      </c>
      <c r="I249" s="17">
        <f t="shared" si="36"/>
        <v>465.54894826045688</v>
      </c>
      <c r="J249" s="17">
        <f t="shared" si="38"/>
        <v>466.44044400989242</v>
      </c>
      <c r="K249" s="78">
        <f t="shared" si="37"/>
        <v>0.79476467126162598</v>
      </c>
      <c r="L249">
        <f t="shared" si="39"/>
        <v>0.10193875551808285</v>
      </c>
      <c r="M249">
        <f t="shared" si="40"/>
        <v>0.10193875551808285</v>
      </c>
      <c r="N249" s="15">
        <f t="shared" si="41"/>
        <v>0</v>
      </c>
    </row>
    <row r="250" spans="1:14" x14ac:dyDescent="0.25">
      <c r="A250" s="1">
        <v>250</v>
      </c>
      <c r="B250">
        <v>0.18593066674981876</v>
      </c>
      <c r="C250" s="14">
        <v>471.04158279174089</v>
      </c>
      <c r="D250" s="15">
        <v>250</v>
      </c>
      <c r="E250" s="1">
        <f t="shared" si="32"/>
        <v>8.4009872577499589E-2</v>
      </c>
      <c r="F250" s="1">
        <f t="shared" si="33"/>
        <v>1.2644209831783849E-9</v>
      </c>
      <c r="G250" s="1">
        <f t="shared" si="34"/>
        <v>154.87320902202089</v>
      </c>
      <c r="H250" s="16">
        <f t="shared" si="35"/>
        <v>315.15380475541292</v>
      </c>
      <c r="I250" s="17">
        <f t="shared" si="36"/>
        <v>470.02701377743404</v>
      </c>
      <c r="J250" s="17">
        <f t="shared" si="38"/>
        <v>471.04158279174089</v>
      </c>
      <c r="K250" s="78">
        <f t="shared" si="37"/>
        <v>1.029350284791589</v>
      </c>
      <c r="L250">
        <f t="shared" si="39"/>
        <v>0.10192079290789818</v>
      </c>
      <c r="M250">
        <f t="shared" si="40"/>
        <v>0.10192079290789818</v>
      </c>
      <c r="N250" s="15">
        <f t="shared" si="41"/>
        <v>0</v>
      </c>
    </row>
    <row r="251" spans="1:14" x14ac:dyDescent="0.25">
      <c r="A251" s="1">
        <v>251</v>
      </c>
      <c r="B251">
        <v>0.18530702609156616</v>
      </c>
      <c r="C251" s="14">
        <v>474.49243687812736</v>
      </c>
      <c r="D251" s="15">
        <v>251</v>
      </c>
      <c r="E251" s="1">
        <f t="shared" si="32"/>
        <v>8.3402434240742743E-2</v>
      </c>
      <c r="F251" s="1">
        <f t="shared" si="33"/>
        <v>1.1593199534209451E-9</v>
      </c>
      <c r="G251" s="1">
        <f t="shared" si="34"/>
        <v>154.87320948159248</v>
      </c>
      <c r="H251" s="16">
        <f t="shared" si="35"/>
        <v>319.19435907683749</v>
      </c>
      <c r="I251" s="17">
        <f t="shared" si="36"/>
        <v>474.06756855843122</v>
      </c>
      <c r="J251" s="17">
        <f t="shared" si="38"/>
        <v>474.49243687812736</v>
      </c>
      <c r="K251" s="78">
        <f t="shared" si="37"/>
        <v>0.1805130890814258</v>
      </c>
      <c r="L251">
        <f t="shared" si="39"/>
        <v>0.10190459069150345</v>
      </c>
      <c r="M251">
        <f t="shared" si="40"/>
        <v>0.10190459069150345</v>
      </c>
      <c r="N251" s="15">
        <f t="shared" si="41"/>
        <v>0</v>
      </c>
    </row>
    <row r="252" spans="1:14" x14ac:dyDescent="0.25">
      <c r="A252" s="1">
        <v>252</v>
      </c>
      <c r="B252">
        <v>0.18468338543331336</v>
      </c>
      <c r="C252" s="14">
        <v>479.66871800770684</v>
      </c>
      <c r="D252" s="15">
        <v>252</v>
      </c>
      <c r="E252" s="1">
        <f t="shared" si="32"/>
        <v>8.279522220439034E-2</v>
      </c>
      <c r="F252" s="1">
        <f t="shared" si="33"/>
        <v>1.062955115082415E-9</v>
      </c>
      <c r="G252" s="1">
        <f t="shared" si="34"/>
        <v>154.87320990296377</v>
      </c>
      <c r="H252" s="16">
        <f t="shared" si="35"/>
        <v>323.29266311290041</v>
      </c>
      <c r="I252" s="17">
        <f t="shared" si="36"/>
        <v>478.16587301586497</v>
      </c>
      <c r="J252" s="17">
        <f t="shared" si="38"/>
        <v>479.66871800770684</v>
      </c>
      <c r="K252" s="78">
        <f t="shared" si="37"/>
        <v>2.2585430695041864</v>
      </c>
      <c r="L252">
        <f t="shared" si="39"/>
        <v>0.10188816216596791</v>
      </c>
      <c r="M252">
        <f t="shared" si="40"/>
        <v>0.10188816216596791</v>
      </c>
      <c r="N252" s="15">
        <f t="shared" si="41"/>
        <v>0</v>
      </c>
    </row>
    <row r="253" spans="1:14" x14ac:dyDescent="0.25">
      <c r="A253" s="1">
        <v>253</v>
      </c>
      <c r="B253">
        <v>0.18405974477506054</v>
      </c>
      <c r="C253" s="14">
        <v>484.26985678955543</v>
      </c>
      <c r="D253" s="15">
        <v>253</v>
      </c>
      <c r="E253" s="1">
        <f t="shared" si="32"/>
        <v>8.218824111220327E-2</v>
      </c>
      <c r="F253" s="1">
        <f t="shared" si="33"/>
        <v>9.7460030197580218E-10</v>
      </c>
      <c r="G253" s="1">
        <f t="shared" si="34"/>
        <v>154.87321028930978</v>
      </c>
      <c r="H253" s="16">
        <f t="shared" si="35"/>
        <v>327.4499309458098</v>
      </c>
      <c r="I253" s="17">
        <f t="shared" si="36"/>
        <v>482.32314123512128</v>
      </c>
      <c r="J253" s="17">
        <f t="shared" si="38"/>
        <v>484.26985678955543</v>
      </c>
      <c r="K253" s="78">
        <f t="shared" si="37"/>
        <v>3.7897014498758579</v>
      </c>
      <c r="L253">
        <f t="shared" si="39"/>
        <v>0.10187150268825697</v>
      </c>
      <c r="M253">
        <f t="shared" si="40"/>
        <v>0.10187150268825697</v>
      </c>
      <c r="N253" s="15">
        <f t="shared" si="41"/>
        <v>0</v>
      </c>
    </row>
    <row r="254" spans="1:14" x14ac:dyDescent="0.25">
      <c r="A254" s="1">
        <v>254</v>
      </c>
      <c r="B254">
        <v>0.18343610411680794</v>
      </c>
      <c r="C254" s="14">
        <v>487.14556852821067</v>
      </c>
      <c r="D254" s="15">
        <v>254</v>
      </c>
      <c r="E254" s="1">
        <f t="shared" si="32"/>
        <v>8.158149573198703E-2</v>
      </c>
      <c r="F254" s="1">
        <f t="shared" si="33"/>
        <v>8.935897052172004E-10</v>
      </c>
      <c r="G254" s="1">
        <f t="shared" si="34"/>
        <v>154.87321064354205</v>
      </c>
      <c r="H254" s="16">
        <f t="shared" si="35"/>
        <v>331.66740998648459</v>
      </c>
      <c r="I254" s="17">
        <f t="shared" si="36"/>
        <v>486.54062063002516</v>
      </c>
      <c r="J254" s="17">
        <f t="shared" si="38"/>
        <v>487.14556852821067</v>
      </c>
      <c r="K254" s="78">
        <f t="shared" si="37"/>
        <v>0.36596195951907168</v>
      </c>
      <c r="L254">
        <f t="shared" si="39"/>
        <v>0.10185460749123121</v>
      </c>
      <c r="M254">
        <f t="shared" si="40"/>
        <v>0.10185460749123121</v>
      </c>
      <c r="N254" s="15">
        <f t="shared" si="41"/>
        <v>0</v>
      </c>
    </row>
    <row r="255" spans="1:14" x14ac:dyDescent="0.25">
      <c r="A255" s="1">
        <v>255</v>
      </c>
      <c r="B255">
        <v>0.18273450837627361</v>
      </c>
      <c r="C255" s="14">
        <v>491.17156496232815</v>
      </c>
      <c r="D255" s="15">
        <v>255</v>
      </c>
      <c r="E255" s="1">
        <f t="shared" si="32"/>
        <v>8.0899195029786403E-2</v>
      </c>
      <c r="F255" s="1">
        <f t="shared" si="33"/>
        <v>8.1047332235247292E-10</v>
      </c>
      <c r="G255" s="1">
        <f t="shared" si="34"/>
        <v>154.87321100698216</v>
      </c>
      <c r="H255" s="16">
        <f t="shared" si="35"/>
        <v>336.4856425562632</v>
      </c>
      <c r="I255" s="17">
        <f t="shared" si="36"/>
        <v>491.35885356324695</v>
      </c>
      <c r="J255" s="17">
        <f t="shared" si="38"/>
        <v>491.17156496232815</v>
      </c>
      <c r="K255" s="78">
        <f t="shared" si="37"/>
        <v>3.5077020034123427E-2</v>
      </c>
      <c r="L255">
        <f t="shared" si="39"/>
        <v>0.10183531253601388</v>
      </c>
      <c r="M255">
        <f t="shared" si="40"/>
        <v>0.10183531253601388</v>
      </c>
      <c r="N255" s="15">
        <f t="shared" si="41"/>
        <v>0</v>
      </c>
    </row>
    <row r="256" spans="1:14" x14ac:dyDescent="0.25">
      <c r="A256" s="1">
        <v>256</v>
      </c>
      <c r="B256">
        <v>0.18211086771802079</v>
      </c>
      <c r="C256" s="14">
        <v>495.77270374417662</v>
      </c>
      <c r="D256" s="15">
        <v>256</v>
      </c>
      <c r="E256" s="1">
        <f t="shared" si="32"/>
        <v>8.0292966958276507E-2</v>
      </c>
      <c r="F256" s="1">
        <f t="shared" si="33"/>
        <v>7.431052666566268E-10</v>
      </c>
      <c r="G256" s="1">
        <f t="shared" si="34"/>
        <v>154.87321130156016</v>
      </c>
      <c r="H256" s="16">
        <f t="shared" si="35"/>
        <v>340.83537096195948</v>
      </c>
      <c r="I256" s="17">
        <f t="shared" si="36"/>
        <v>495.70858226351885</v>
      </c>
      <c r="J256" s="17">
        <f t="shared" si="38"/>
        <v>495.77270374417662</v>
      </c>
      <c r="K256" s="78">
        <f t="shared" si="37"/>
        <v>4.111564281745415E-3</v>
      </c>
      <c r="L256">
        <f t="shared" si="39"/>
        <v>0.10181790001663901</v>
      </c>
      <c r="M256">
        <f t="shared" si="40"/>
        <v>0.10181790001663901</v>
      </c>
      <c r="N256" s="15">
        <f t="shared" si="41"/>
        <v>0</v>
      </c>
    </row>
    <row r="257" spans="1:14" x14ac:dyDescent="0.25">
      <c r="A257" s="1">
        <v>257</v>
      </c>
      <c r="B257">
        <v>0.18148722705976822</v>
      </c>
      <c r="C257" s="14">
        <v>500.37384252602521</v>
      </c>
      <c r="D257" s="15">
        <v>257</v>
      </c>
      <c r="E257" s="1">
        <f t="shared" si="32"/>
        <v>7.9686990343048492E-2</v>
      </c>
      <c r="F257" s="1">
        <f t="shared" si="33"/>
        <v>6.8133696836785798E-10</v>
      </c>
      <c r="G257" s="1">
        <f t="shared" si="34"/>
        <v>154.87321157165229</v>
      </c>
      <c r="H257" s="16">
        <f t="shared" si="35"/>
        <v>345.24943611190758</v>
      </c>
      <c r="I257" s="17">
        <f t="shared" si="36"/>
        <v>500.12264768356567</v>
      </c>
      <c r="J257" s="17">
        <f t="shared" si="38"/>
        <v>500.37384252602521</v>
      </c>
      <c r="K257" s="78">
        <f t="shared" si="37"/>
        <v>6.3098848878273259E-2</v>
      </c>
      <c r="L257">
        <f t="shared" si="39"/>
        <v>0.10180023603538275</v>
      </c>
      <c r="M257">
        <f t="shared" si="40"/>
        <v>0.10180023603538275</v>
      </c>
      <c r="N257" s="15">
        <f t="shared" si="41"/>
        <v>0</v>
      </c>
    </row>
    <row r="258" spans="1:14" x14ac:dyDescent="0.25">
      <c r="A258" s="1">
        <v>258</v>
      </c>
      <c r="B258">
        <v>0.1808635864015154</v>
      </c>
      <c r="C258" s="14">
        <v>504.97498130787369</v>
      </c>
      <c r="D258" s="15">
        <v>258</v>
      </c>
      <c r="E258" s="1">
        <f t="shared" ref="E258:E321" si="42">IF(B258&gt;0,1/2*(B258-P$4*F258+O$28)+1/2*POWER((B258-P$4*F258+O$28)^2-4*P$28*(B258-P$4*F258),0.5),"")</f>
        <v>7.9081270508039758E-2</v>
      </c>
      <c r="F258" s="1">
        <f t="shared" ref="F258:F321" si="43">IF(B258="","",LN(1+EXP($R$10*(B258-$R$11)))/$R$10)</f>
        <v>6.2470296659632003E-10</v>
      </c>
      <c r="G258" s="1">
        <f t="shared" ref="G258:G321" si="44">IF(B258="","",P$4*O$21*10/(R$12+F258)-P$4*O$21*10/(R$12+O$19-R$11)+(1-P$4)*P$14)</f>
        <v>154.87321181929383</v>
      </c>
      <c r="H258" s="16">
        <f t="shared" ref="H258:H321" si="45">IF(B258&gt;0, IF(P$4=1,O$21*10/(E258)-O$21*10/(R$11-P$19),O$21*10/(E258)-O$21*10/(O$19-P$19)),"")</f>
        <v>349.72923520410632</v>
      </c>
      <c r="I258" s="17">
        <f t="shared" ref="I258:I321" si="46">IF(B258&gt;0,(P$21*10/(B258-E258-P$4*F258)-P$21*10/(P$19))+G258,"")</f>
        <v>504.60244702340151</v>
      </c>
      <c r="J258" s="17">
        <f t="shared" si="38"/>
        <v>504.97498130787369</v>
      </c>
      <c r="K258" s="78">
        <f t="shared" ref="K258:K321" si="47">IF(OR(B258="",C258=0,C258=""),"",(I258-C258)*(I258-C258))</f>
        <v>0.13878179310719976</v>
      </c>
      <c r="L258">
        <f t="shared" si="39"/>
        <v>0.10178231526877267</v>
      </c>
      <c r="M258">
        <f t="shared" si="40"/>
        <v>0.10178231526877267</v>
      </c>
      <c r="N258" s="15">
        <f t="shared" si="41"/>
        <v>0</v>
      </c>
    </row>
    <row r="259" spans="1:14" x14ac:dyDescent="0.25">
      <c r="A259" s="1">
        <v>259</v>
      </c>
      <c r="B259">
        <v>0.1802399457432628</v>
      </c>
      <c r="C259" s="14">
        <v>509.00097774199116</v>
      </c>
      <c r="D259" s="15">
        <v>259</v>
      </c>
      <c r="E259" s="1">
        <f t="shared" si="42"/>
        <v>7.8475812923635813E-2</v>
      </c>
      <c r="F259" s="1">
        <f t="shared" si="43"/>
        <v>5.7277648818349208E-10</v>
      </c>
      <c r="G259" s="1">
        <f t="shared" si="44"/>
        <v>154.87321204635094</v>
      </c>
      <c r="H259" s="16">
        <f t="shared" si="45"/>
        <v>354.27620497732096</v>
      </c>
      <c r="I259" s="17">
        <f t="shared" si="46"/>
        <v>509.14941702367008</v>
      </c>
      <c r="J259" s="17">
        <f t="shared" ref="J259:J322" si="48">IF(B259&gt;0,C259,"")</f>
        <v>509.00097774199116</v>
      </c>
      <c r="K259" s="78">
        <f t="shared" si="47"/>
        <v>2.2034220345353215E-2</v>
      </c>
      <c r="L259">
        <f t="shared" ref="L259:L322" si="49">B259-E259-P$4*F259</f>
        <v>0.10176413224685049</v>
      </c>
      <c r="M259">
        <f t="shared" si="40"/>
        <v>0.10176413224685049</v>
      </c>
      <c r="N259" s="15">
        <f t="shared" si="41"/>
        <v>0</v>
      </c>
    </row>
    <row r="260" spans="1:14" x14ac:dyDescent="0.25">
      <c r="A260" s="1">
        <v>260</v>
      </c>
      <c r="B260">
        <v>0.17953835000272847</v>
      </c>
      <c r="C260" s="14">
        <v>513.60211652383964</v>
      </c>
      <c r="D260" s="15">
        <v>260</v>
      </c>
      <c r="E260" s="1">
        <f t="shared" si="42"/>
        <v>7.7794993618367531E-2</v>
      </c>
      <c r="F260" s="1">
        <f t="shared" si="43"/>
        <v>5.1950023508751987E-10</v>
      </c>
      <c r="G260" s="1">
        <f t="shared" si="44"/>
        <v>154.87321227931022</v>
      </c>
      <c r="H260" s="16">
        <f t="shared" si="45"/>
        <v>359.47367740244329</v>
      </c>
      <c r="I260" s="17">
        <f t="shared" si="46"/>
        <v>514.34688968174885</v>
      </c>
      <c r="J260" s="17">
        <f t="shared" si="48"/>
        <v>513.60211652383964</v>
      </c>
      <c r="K260" s="78">
        <f t="shared" si="47"/>
        <v>0.55468705674205387</v>
      </c>
      <c r="L260">
        <f t="shared" si="49"/>
        <v>0.1017433558648607</v>
      </c>
      <c r="M260">
        <f t="shared" ref="M260:M323" si="50">IF(L260&gt;81,"",L260)</f>
        <v>0.1017433558648607</v>
      </c>
      <c r="N260" s="15">
        <f t="shared" ref="N260:N323" si="51">IF(L260&gt;81,N259+1,N259)</f>
        <v>0</v>
      </c>
    </row>
    <row r="261" spans="1:14" x14ac:dyDescent="0.25">
      <c r="A261" s="1">
        <v>261</v>
      </c>
      <c r="B261">
        <v>0.17891470934447568</v>
      </c>
      <c r="C261" s="14">
        <v>518.20325530568812</v>
      </c>
      <c r="D261" s="15">
        <v>261</v>
      </c>
      <c r="E261" s="1">
        <f t="shared" si="42"/>
        <v>7.7190112177364004E-2</v>
      </c>
      <c r="F261" s="1">
        <f t="shared" si="43"/>
        <v>4.7631840520056472E-10</v>
      </c>
      <c r="G261" s="1">
        <f t="shared" si="44"/>
        <v>154.87321246812991</v>
      </c>
      <c r="H261" s="16">
        <f t="shared" si="45"/>
        <v>364.16834386306789</v>
      </c>
      <c r="I261" s="17">
        <f t="shared" si="46"/>
        <v>519.04155633119785</v>
      </c>
      <c r="J261" s="17">
        <f t="shared" si="48"/>
        <v>518.20325530568812</v>
      </c>
      <c r="K261" s="78">
        <f t="shared" si="47"/>
        <v>0.70274860937067518</v>
      </c>
      <c r="L261">
        <f t="shared" si="49"/>
        <v>0.10172459669079327</v>
      </c>
      <c r="M261">
        <f t="shared" si="50"/>
        <v>0.10172459669079327</v>
      </c>
      <c r="N261" s="15">
        <f t="shared" si="51"/>
        <v>0</v>
      </c>
    </row>
    <row r="262" spans="1:14" x14ac:dyDescent="0.25">
      <c r="A262" s="1">
        <v>262</v>
      </c>
      <c r="B262">
        <v>0.17829106868622308</v>
      </c>
      <c r="C262" s="14">
        <v>522.80439408753671</v>
      </c>
      <c r="D262" s="15">
        <v>262</v>
      </c>
      <c r="E262" s="1">
        <f t="shared" si="42"/>
        <v>7.6585511080833515E-2</v>
      </c>
      <c r="F262" s="1">
        <f t="shared" si="43"/>
        <v>4.3672592778484187E-10</v>
      </c>
      <c r="G262" s="1">
        <f t="shared" si="44"/>
        <v>154.87321264125455</v>
      </c>
      <c r="H262" s="16">
        <f t="shared" si="45"/>
        <v>368.93494100290525</v>
      </c>
      <c r="I262" s="17">
        <f t="shared" si="46"/>
        <v>523.80815364416083</v>
      </c>
      <c r="J262" s="17">
        <f t="shared" si="48"/>
        <v>522.80439408753671</v>
      </c>
      <c r="K262" s="78">
        <f t="shared" si="47"/>
        <v>1.007533247514246</v>
      </c>
      <c r="L262">
        <f t="shared" si="49"/>
        <v>0.10170555716866363</v>
      </c>
      <c r="M262">
        <f t="shared" si="50"/>
        <v>0.10170555716866363</v>
      </c>
      <c r="N262" s="15">
        <f t="shared" si="51"/>
        <v>0</v>
      </c>
    </row>
    <row r="263" spans="1:14" x14ac:dyDescent="0.25">
      <c r="A263" s="1">
        <v>263</v>
      </c>
      <c r="B263">
        <v>0.17766742802797025</v>
      </c>
      <c r="C263" s="14">
        <v>527.40553286938518</v>
      </c>
      <c r="D263" s="15">
        <v>263</v>
      </c>
      <c r="E263" s="1">
        <f t="shared" si="42"/>
        <v>7.5981196457129502E-2</v>
      </c>
      <c r="F263" s="1">
        <f t="shared" si="43"/>
        <v>4.0042445318147717E-10</v>
      </c>
      <c r="G263" s="1">
        <f t="shared" si="44"/>
        <v>154.87321279998878</v>
      </c>
      <c r="H263" s="16">
        <f t="shared" si="45"/>
        <v>373.77508369690929</v>
      </c>
      <c r="I263" s="17">
        <f t="shared" si="46"/>
        <v>528.64829649690228</v>
      </c>
      <c r="J263" s="17">
        <f t="shared" si="48"/>
        <v>527.40553286938518</v>
      </c>
      <c r="K263" s="78">
        <f t="shared" si="47"/>
        <v>1.5444614338794429</v>
      </c>
      <c r="L263">
        <f t="shared" si="49"/>
        <v>0.10168623117041629</v>
      </c>
      <c r="M263">
        <f t="shared" si="50"/>
        <v>0.10168623117041629</v>
      </c>
      <c r="N263" s="15">
        <f t="shared" si="51"/>
        <v>0</v>
      </c>
    </row>
    <row r="264" spans="1:14" x14ac:dyDescent="0.25">
      <c r="A264" s="1">
        <v>264</v>
      </c>
      <c r="B264">
        <v>0.17696583228743593</v>
      </c>
      <c r="C264" s="14">
        <v>532.00667165123366</v>
      </c>
      <c r="D264" s="15">
        <v>264</v>
      </c>
      <c r="E264" s="1">
        <f t="shared" si="42"/>
        <v>7.5301692783661472E-2</v>
      </c>
      <c r="F264" s="1">
        <f t="shared" si="43"/>
        <v>3.6317935770776974E-10</v>
      </c>
      <c r="G264" s="1">
        <f t="shared" si="44"/>
        <v>154.8732129628491</v>
      </c>
      <c r="H264" s="16">
        <f t="shared" si="45"/>
        <v>379.31022543338725</v>
      </c>
      <c r="I264" s="17">
        <f t="shared" si="46"/>
        <v>534.1834383962389</v>
      </c>
      <c r="J264" s="17">
        <f t="shared" si="48"/>
        <v>532.00667165123366</v>
      </c>
      <c r="K264" s="78">
        <f t="shared" si="47"/>
        <v>4.7383134621607015</v>
      </c>
      <c r="L264">
        <f t="shared" si="49"/>
        <v>0.10166413914059509</v>
      </c>
      <c r="M264">
        <f t="shared" si="50"/>
        <v>0.10166413914059509</v>
      </c>
      <c r="N264" s="15">
        <f t="shared" si="51"/>
        <v>0</v>
      </c>
    </row>
    <row r="265" spans="1:14" x14ac:dyDescent="0.25">
      <c r="A265" s="1">
        <v>265</v>
      </c>
      <c r="B265">
        <v>0.17634219162918335</v>
      </c>
      <c r="C265" s="14">
        <v>536.60781043308214</v>
      </c>
      <c r="D265" s="15">
        <v>265</v>
      </c>
      <c r="E265" s="1">
        <f t="shared" si="42"/>
        <v>7.4698008063091195E-2</v>
      </c>
      <c r="F265" s="1">
        <f t="shared" si="43"/>
        <v>3.3299121087133434E-10</v>
      </c>
      <c r="G265" s="1">
        <f t="shared" si="44"/>
        <v>154.87321309485185</v>
      </c>
      <c r="H265" s="16">
        <f t="shared" si="45"/>
        <v>384.3122316633677</v>
      </c>
      <c r="I265" s="17">
        <f t="shared" si="46"/>
        <v>539.18544475821534</v>
      </c>
      <c r="J265" s="17">
        <f t="shared" si="48"/>
        <v>536.60781043308214</v>
      </c>
      <c r="K265" s="78">
        <f t="shared" si="47"/>
        <v>6.6441987141049061</v>
      </c>
      <c r="L265">
        <f t="shared" si="49"/>
        <v>0.10164418323310095</v>
      </c>
      <c r="M265">
        <f t="shared" si="50"/>
        <v>0.10164418323310095</v>
      </c>
      <c r="N265" s="15">
        <f t="shared" si="51"/>
        <v>0</v>
      </c>
    </row>
    <row r="266" spans="1:14" x14ac:dyDescent="0.25">
      <c r="A266" s="1">
        <v>266</v>
      </c>
      <c r="B266">
        <v>0.17571855097093053</v>
      </c>
      <c r="C266" s="14">
        <v>541.20894921493073</v>
      </c>
      <c r="D266" s="15">
        <v>266</v>
      </c>
      <c r="E266" s="1">
        <f t="shared" si="42"/>
        <v>7.4094630113008375E-2</v>
      </c>
      <c r="F266" s="1">
        <f t="shared" si="43"/>
        <v>3.053123588276738E-10</v>
      </c>
      <c r="G266" s="1">
        <f t="shared" si="44"/>
        <v>154.87321321588217</v>
      </c>
      <c r="H266" s="16">
        <f t="shared" si="45"/>
        <v>389.39314145753917</v>
      </c>
      <c r="I266" s="17">
        <f t="shared" si="46"/>
        <v>544.26635467342396</v>
      </c>
      <c r="J266" s="17">
        <f t="shared" si="48"/>
        <v>541.20894921493073</v>
      </c>
      <c r="K266" s="78">
        <f t="shared" si="47"/>
        <v>9.347728137624232</v>
      </c>
      <c r="L266">
        <f t="shared" si="49"/>
        <v>0.1016239205526098</v>
      </c>
      <c r="M266">
        <f t="shared" si="50"/>
        <v>0.1016239205526098</v>
      </c>
      <c r="N266" s="15">
        <f t="shared" si="51"/>
        <v>0</v>
      </c>
    </row>
    <row r="267" spans="1:14" x14ac:dyDescent="0.25">
      <c r="A267" s="1">
        <v>267</v>
      </c>
      <c r="B267">
        <v>0.17509491031267793</v>
      </c>
      <c r="C267" s="14">
        <v>544.08466095358597</v>
      </c>
      <c r="D267" s="15">
        <v>267</v>
      </c>
      <c r="E267" s="1">
        <f t="shared" si="42"/>
        <v>7.349156581743499E-2</v>
      </c>
      <c r="F267" s="1">
        <f t="shared" si="43"/>
        <v>2.7993422439851783E-10</v>
      </c>
      <c r="G267" s="1">
        <f t="shared" si="44"/>
        <v>154.87321332685224</v>
      </c>
      <c r="H267" s="16">
        <f t="shared" si="45"/>
        <v>394.55477521960938</v>
      </c>
      <c r="I267" s="17">
        <f t="shared" si="46"/>
        <v>549.42798854646298</v>
      </c>
      <c r="J267" s="17">
        <f t="shared" si="48"/>
        <v>544.08466095358597</v>
      </c>
      <c r="K267" s="78">
        <f t="shared" si="47"/>
        <v>28.5511497648009</v>
      </c>
      <c r="L267">
        <f t="shared" si="49"/>
        <v>0.10160334421530871</v>
      </c>
      <c r="M267">
        <f t="shared" si="50"/>
        <v>0.10160334421530871</v>
      </c>
      <c r="N267" s="15">
        <f t="shared" si="51"/>
        <v>0</v>
      </c>
    </row>
    <row r="268" spans="1:14" x14ac:dyDescent="0.25">
      <c r="A268" s="1">
        <v>268</v>
      </c>
      <c r="B268">
        <v>0.17447126965442514</v>
      </c>
      <c r="C268" s="14">
        <v>544.65980330131708</v>
      </c>
      <c r="D268" s="15">
        <v>268</v>
      </c>
      <c r="E268" s="1">
        <f t="shared" si="42"/>
        <v>7.2888822260141123E-2</v>
      </c>
      <c r="F268" s="1">
        <f t="shared" si="43"/>
        <v>2.566655676865813E-10</v>
      </c>
      <c r="G268" s="1">
        <f t="shared" si="44"/>
        <v>154.87321342859832</v>
      </c>
      <c r="H268" s="16">
        <f t="shared" si="45"/>
        <v>399.79900784366134</v>
      </c>
      <c r="I268" s="17">
        <f t="shared" si="46"/>
        <v>554.67222127225796</v>
      </c>
      <c r="J268" s="17">
        <f t="shared" si="48"/>
        <v>544.65980330131708</v>
      </c>
      <c r="K268" s="78">
        <f t="shared" si="47"/>
        <v>100.24851362481976</v>
      </c>
      <c r="L268">
        <f t="shared" si="49"/>
        <v>0.10158244713761845</v>
      </c>
      <c r="M268">
        <f t="shared" si="50"/>
        <v>0.10158244713761845</v>
      </c>
      <c r="N268" s="15">
        <f t="shared" si="51"/>
        <v>0</v>
      </c>
    </row>
    <row r="269" spans="1:14" x14ac:dyDescent="0.25">
      <c r="A269" s="1">
        <v>269</v>
      </c>
      <c r="B269">
        <v>0.17384762899617254</v>
      </c>
      <c r="C269" s="14">
        <v>540.05866451946861</v>
      </c>
      <c r="D269" s="15">
        <v>269</v>
      </c>
      <c r="E269" s="1">
        <f t="shared" si="42"/>
        <v>7.2286406731638678E-2</v>
      </c>
      <c r="F269" s="1">
        <f t="shared" si="43"/>
        <v>2.3533104515887426E-10</v>
      </c>
      <c r="G269" s="1">
        <f t="shared" si="44"/>
        <v>154.87321352188707</v>
      </c>
      <c r="H269" s="16">
        <f t="shared" si="45"/>
        <v>405.12777069109586</v>
      </c>
      <c r="I269" s="17">
        <f t="shared" si="46"/>
        <v>560.00098421298571</v>
      </c>
      <c r="J269" s="17">
        <f t="shared" si="48"/>
        <v>540.05866451946861</v>
      </c>
      <c r="K269" s="78">
        <f t="shared" si="47"/>
        <v>397.69611475844022</v>
      </c>
      <c r="L269">
        <f t="shared" si="49"/>
        <v>0.10156122202920281</v>
      </c>
      <c r="M269">
        <f t="shared" si="50"/>
        <v>0.10156122202920281</v>
      </c>
      <c r="N269" s="15">
        <f t="shared" si="51"/>
        <v>0</v>
      </c>
    </row>
    <row r="270" spans="1:14" x14ac:dyDescent="0.25">
      <c r="A270" s="1">
        <v>270</v>
      </c>
      <c r="B270">
        <v>0.17314603325563821</v>
      </c>
      <c r="C270" s="14">
        <v>534.3072410421579</v>
      </c>
      <c r="D270" s="15">
        <v>270</v>
      </c>
      <c r="E270" s="1">
        <f t="shared" si="42"/>
        <v>7.1609090711569845E-2</v>
      </c>
      <c r="F270" s="1">
        <f t="shared" si="43"/>
        <v>2.1344195439731549E-10</v>
      </c>
      <c r="G270" s="1">
        <f t="shared" si="44"/>
        <v>154.8732136176007</v>
      </c>
      <c r="H270" s="16">
        <f t="shared" si="45"/>
        <v>411.22614891747389</v>
      </c>
      <c r="I270" s="17">
        <f t="shared" si="46"/>
        <v>566.09936253507499</v>
      </c>
      <c r="J270" s="17">
        <f t="shared" si="48"/>
        <v>534.3072410421579</v>
      </c>
      <c r="K270" s="78">
        <f t="shared" si="47"/>
        <v>1010.7389890204008</v>
      </c>
      <c r="L270">
        <f t="shared" si="49"/>
        <v>0.10153694233062641</v>
      </c>
      <c r="M270">
        <f t="shared" si="50"/>
        <v>0.10153694233062641</v>
      </c>
      <c r="N270" s="15">
        <f t="shared" si="51"/>
        <v>0</v>
      </c>
    </row>
    <row r="271" spans="1:14" x14ac:dyDescent="0.25">
      <c r="A271" s="1">
        <v>271</v>
      </c>
      <c r="B271">
        <v>0.17252239259738539</v>
      </c>
      <c r="C271" s="14">
        <v>529.13095991257831</v>
      </c>
      <c r="D271" s="15">
        <v>271</v>
      </c>
      <c r="E271" s="1">
        <f t="shared" si="42"/>
        <v>7.100739743781409E-2</v>
      </c>
      <c r="F271" s="1">
        <f t="shared" si="43"/>
        <v>1.9570026002816754E-10</v>
      </c>
      <c r="G271" s="1">
        <f t="shared" si="44"/>
        <v>154.87321369517923</v>
      </c>
      <c r="H271" s="16">
        <f t="shared" si="45"/>
        <v>416.741221174619</v>
      </c>
      <c r="I271" s="17">
        <f t="shared" si="46"/>
        <v>571.61443486979874</v>
      </c>
      <c r="J271" s="17">
        <f t="shared" si="48"/>
        <v>529.13095991257831</v>
      </c>
      <c r="K271" s="78">
        <f t="shared" si="47"/>
        <v>1804.8456444407761</v>
      </c>
      <c r="L271">
        <f t="shared" si="49"/>
        <v>0.10151499496387104</v>
      </c>
      <c r="M271">
        <f t="shared" si="50"/>
        <v>0.10151499496387104</v>
      </c>
      <c r="N271" s="15">
        <f t="shared" si="51"/>
        <v>0</v>
      </c>
    </row>
    <row r="272" spans="1:14" x14ac:dyDescent="0.25">
      <c r="A272" s="1">
        <v>272</v>
      </c>
      <c r="B272">
        <v>0.17189875193913282</v>
      </c>
      <c r="C272" s="14">
        <v>523.95467878299883</v>
      </c>
      <c r="D272" s="15">
        <v>272</v>
      </c>
      <c r="E272" s="1">
        <f t="shared" si="42"/>
        <v>7.0406056390017763E-2</v>
      </c>
      <c r="F272" s="1">
        <f t="shared" si="43"/>
        <v>1.7943328812741309E-10</v>
      </c>
      <c r="G272" s="1">
        <f t="shared" si="44"/>
        <v>154.87321376630928</v>
      </c>
      <c r="H272" s="16">
        <f t="shared" si="45"/>
        <v>422.34724630413473</v>
      </c>
      <c r="I272" s="17">
        <f t="shared" si="46"/>
        <v>577.22046007044185</v>
      </c>
      <c r="J272" s="17">
        <f t="shared" si="48"/>
        <v>523.95467878299883</v>
      </c>
      <c r="K272" s="78">
        <f t="shared" si="47"/>
        <v>2837.2434561617151</v>
      </c>
      <c r="L272">
        <f t="shared" si="49"/>
        <v>0.10149269536968177</v>
      </c>
      <c r="M272">
        <f t="shared" si="50"/>
        <v>0.10149269536968177</v>
      </c>
      <c r="N272" s="15">
        <f t="shared" si="51"/>
        <v>0</v>
      </c>
    </row>
    <row r="273" spans="1:14" x14ac:dyDescent="0.25">
      <c r="A273" s="1">
        <v>273</v>
      </c>
      <c r="B273">
        <v>0.17119715619859846</v>
      </c>
      <c r="C273" s="14">
        <v>518.20325530568812</v>
      </c>
      <c r="D273" s="15">
        <v>273</v>
      </c>
      <c r="E273" s="1">
        <f t="shared" si="42"/>
        <v>6.9729978980115376E-2</v>
      </c>
      <c r="F273" s="1">
        <f t="shared" si="43"/>
        <v>1.6274347309604121E-10</v>
      </c>
      <c r="G273" s="1">
        <f t="shared" si="44"/>
        <v>154.87321383928827</v>
      </c>
      <c r="H273" s="16">
        <f t="shared" si="45"/>
        <v>428.7654674345099</v>
      </c>
      <c r="I273" s="17">
        <f t="shared" si="46"/>
        <v>583.63868127379499</v>
      </c>
      <c r="J273" s="17">
        <f t="shared" si="48"/>
        <v>518.20325530568812</v>
      </c>
      <c r="K273" s="78">
        <f t="shared" si="47"/>
        <v>4281.7949716275953</v>
      </c>
      <c r="L273">
        <f t="shared" si="49"/>
        <v>0.10146717705573961</v>
      </c>
      <c r="M273">
        <f t="shared" si="50"/>
        <v>0.10146717705573961</v>
      </c>
      <c r="N273" s="15">
        <f t="shared" si="51"/>
        <v>0</v>
      </c>
    </row>
    <row r="274" spans="1:14" x14ac:dyDescent="0.25">
      <c r="A274" s="1">
        <v>274</v>
      </c>
      <c r="B274">
        <v>0.17049556045806413</v>
      </c>
      <c r="C274" s="14">
        <v>513.60211652383964</v>
      </c>
      <c r="D274" s="15">
        <v>274</v>
      </c>
      <c r="E274" s="1">
        <f t="shared" si="42"/>
        <v>6.9054369854718883E-2</v>
      </c>
      <c r="F274" s="1">
        <f t="shared" si="43"/>
        <v>1.4760604648212382E-10</v>
      </c>
      <c r="G274" s="1">
        <f t="shared" si="44"/>
        <v>154.87321390547913</v>
      </c>
      <c r="H274" s="16">
        <f t="shared" si="45"/>
        <v>435.30478774550488</v>
      </c>
      <c r="I274" s="17">
        <f t="shared" si="46"/>
        <v>590.17800165098561</v>
      </c>
      <c r="J274" s="17">
        <f t="shared" si="48"/>
        <v>513.60211652383964</v>
      </c>
      <c r="K274" s="78">
        <f t="shared" si="47"/>
        <v>5863.8661830058545</v>
      </c>
      <c r="L274">
        <f t="shared" si="49"/>
        <v>0.1014411904557392</v>
      </c>
      <c r="M274">
        <f t="shared" si="50"/>
        <v>0.1014411904557392</v>
      </c>
      <c r="N274" s="15">
        <f t="shared" si="51"/>
        <v>0</v>
      </c>
    </row>
    <row r="275" spans="1:14" x14ac:dyDescent="0.25">
      <c r="A275" s="1">
        <v>275</v>
      </c>
      <c r="B275">
        <v>0.16979396471752981</v>
      </c>
      <c r="C275" s="14">
        <v>509.00097774199116</v>
      </c>
      <c r="D275" s="15">
        <v>275</v>
      </c>
      <c r="E275" s="1">
        <f t="shared" si="42"/>
        <v>6.8379241509761837E-2</v>
      </c>
      <c r="F275" s="1">
        <f t="shared" si="43"/>
        <v>1.3387661175616116E-10</v>
      </c>
      <c r="G275" s="1">
        <f t="shared" si="44"/>
        <v>154.87321396551334</v>
      </c>
      <c r="H275" s="16">
        <f t="shared" si="45"/>
        <v>441.96853782801873</v>
      </c>
      <c r="I275" s="17">
        <f t="shared" si="46"/>
        <v>596.8417517935361</v>
      </c>
      <c r="J275" s="17">
        <f t="shared" si="48"/>
        <v>509.00097774199116</v>
      </c>
      <c r="K275" s="78">
        <f t="shared" si="47"/>
        <v>7716.0015859745708</v>
      </c>
      <c r="L275">
        <f t="shared" si="49"/>
        <v>0.10141472307389135</v>
      </c>
      <c r="M275">
        <f t="shared" si="50"/>
        <v>0.10141472307389135</v>
      </c>
      <c r="N275" s="15">
        <f t="shared" si="51"/>
        <v>0</v>
      </c>
    </row>
    <row r="276" spans="1:14" x14ac:dyDescent="0.25">
      <c r="A276" s="1">
        <v>276</v>
      </c>
      <c r="B276">
        <v>0.16909236897699548</v>
      </c>
      <c r="C276" s="14">
        <v>503.82469661241157</v>
      </c>
      <c r="D276" s="15">
        <v>276</v>
      </c>
      <c r="E276" s="1">
        <f t="shared" si="42"/>
        <v>6.7704606870231873E-2</v>
      </c>
      <c r="F276" s="1">
        <f t="shared" si="43"/>
        <v>1.2142420658969485E-10</v>
      </c>
      <c r="G276" s="1">
        <f t="shared" si="44"/>
        <v>154.8732140199636</v>
      </c>
      <c r="H276" s="16">
        <f t="shared" si="45"/>
        <v>448.76016662769916</v>
      </c>
      <c r="I276" s="17">
        <f t="shared" si="46"/>
        <v>603.63338064766049</v>
      </c>
      <c r="J276" s="17">
        <f t="shared" si="48"/>
        <v>503.82469661241157</v>
      </c>
      <c r="K276" s="78">
        <f t="shared" si="47"/>
        <v>9961.773408848152</v>
      </c>
      <c r="L276">
        <f t="shared" si="49"/>
        <v>0.1013877619853394</v>
      </c>
      <c r="M276">
        <f t="shared" si="50"/>
        <v>0.1013877619853394</v>
      </c>
      <c r="N276" s="15">
        <f t="shared" si="51"/>
        <v>0</v>
      </c>
    </row>
    <row r="277" spans="1:14" x14ac:dyDescent="0.25">
      <c r="A277" s="1">
        <v>277</v>
      </c>
      <c r="B277">
        <v>0.16846872831874266</v>
      </c>
      <c r="C277" s="14">
        <v>499.7987001782941</v>
      </c>
      <c r="D277" s="15">
        <v>277</v>
      </c>
      <c r="E277" s="1">
        <f t="shared" si="42"/>
        <v>6.7105356903344932E-2</v>
      </c>
      <c r="F277" s="1">
        <f t="shared" si="43"/>
        <v>1.1133119946931152E-10</v>
      </c>
      <c r="G277" s="1">
        <f t="shared" si="44"/>
        <v>154.87321406409694</v>
      </c>
      <c r="H277" s="16">
        <f t="shared" si="45"/>
        <v>454.90741006576604</v>
      </c>
      <c r="I277" s="17">
        <f t="shared" si="46"/>
        <v>609.78062412986048</v>
      </c>
      <c r="J277" s="17">
        <f t="shared" si="48"/>
        <v>499.7987001782941</v>
      </c>
      <c r="K277" s="78">
        <f t="shared" si="47"/>
        <v>12096.023596088133</v>
      </c>
      <c r="L277">
        <f t="shared" si="49"/>
        <v>0.10136337130406653</v>
      </c>
      <c r="M277">
        <f t="shared" si="50"/>
        <v>0.10136337130406653</v>
      </c>
      <c r="N277" s="15">
        <f t="shared" si="51"/>
        <v>0</v>
      </c>
    </row>
    <row r="278" spans="1:14" x14ac:dyDescent="0.25">
      <c r="A278" s="1">
        <v>278</v>
      </c>
      <c r="B278">
        <v>0.16768917749592682</v>
      </c>
      <c r="C278" s="14">
        <v>495.19756139644562</v>
      </c>
      <c r="D278" s="15">
        <v>278</v>
      </c>
      <c r="E278" s="1">
        <f t="shared" si="42"/>
        <v>6.6356872659351987E-2</v>
      </c>
      <c r="F278" s="1">
        <f t="shared" si="43"/>
        <v>9.9886410556685869E-11</v>
      </c>
      <c r="G278" s="1">
        <f t="shared" si="44"/>
        <v>154.87321411414121</v>
      </c>
      <c r="H278" s="16">
        <f t="shared" si="45"/>
        <v>462.74147860339724</v>
      </c>
      <c r="I278" s="17">
        <f t="shared" si="46"/>
        <v>617.61469271753992</v>
      </c>
      <c r="J278" s="17">
        <f t="shared" si="48"/>
        <v>495.19756139644562</v>
      </c>
      <c r="K278" s="78">
        <f t="shared" si="47"/>
        <v>14985.954040886048</v>
      </c>
      <c r="L278">
        <f t="shared" si="49"/>
        <v>0.10133230473668843</v>
      </c>
      <c r="M278">
        <f t="shared" si="50"/>
        <v>0.10133230473668843</v>
      </c>
      <c r="N278" s="15">
        <f t="shared" si="51"/>
        <v>0</v>
      </c>
    </row>
    <row r="279" spans="1:14" x14ac:dyDescent="0.25">
      <c r="A279" s="1">
        <v>279</v>
      </c>
      <c r="B279">
        <v>0.16698758175539249</v>
      </c>
      <c r="C279" s="14">
        <v>490.59642261459715</v>
      </c>
      <c r="D279" s="15">
        <v>279</v>
      </c>
      <c r="E279" s="1">
        <f t="shared" si="42"/>
        <v>6.5683801246186641E-2</v>
      </c>
      <c r="F279" s="1">
        <f t="shared" si="43"/>
        <v>9.0595571656290072E-11</v>
      </c>
      <c r="G279" s="1">
        <f t="shared" si="44"/>
        <v>154.87321415476691</v>
      </c>
      <c r="H279" s="16">
        <f t="shared" si="45"/>
        <v>469.9386983332771</v>
      </c>
      <c r="I279" s="17">
        <f t="shared" si="46"/>
        <v>624.81191248804384</v>
      </c>
      <c r="J279" s="17">
        <f t="shared" si="48"/>
        <v>490.59642261459715</v>
      </c>
      <c r="K279" s="78">
        <f t="shared" si="47"/>
        <v>18013.797721969273</v>
      </c>
      <c r="L279">
        <f t="shared" si="49"/>
        <v>0.10130378041861028</v>
      </c>
      <c r="M279">
        <f t="shared" si="50"/>
        <v>0.10130378041861028</v>
      </c>
      <c r="N279" s="15">
        <f t="shared" si="51"/>
        <v>0</v>
      </c>
    </row>
    <row r="280" spans="1:14" x14ac:dyDescent="0.25">
      <c r="A280" s="1">
        <v>280</v>
      </c>
      <c r="B280">
        <v>0.16628598601485839</v>
      </c>
      <c r="C280" s="14">
        <v>485.99528383274856</v>
      </c>
      <c r="D280" s="15">
        <v>280</v>
      </c>
      <c r="E280" s="1">
        <f t="shared" si="42"/>
        <v>6.5011279894385904E-2</v>
      </c>
      <c r="F280" s="1">
        <f t="shared" si="43"/>
        <v>8.2168911514947975E-11</v>
      </c>
      <c r="G280" s="1">
        <f t="shared" si="44"/>
        <v>154.8732141916139</v>
      </c>
      <c r="H280" s="16">
        <f t="shared" si="45"/>
        <v>477.27888132905582</v>
      </c>
      <c r="I280" s="17">
        <f t="shared" si="46"/>
        <v>632.15209552066744</v>
      </c>
      <c r="J280" s="17">
        <f t="shared" si="48"/>
        <v>485.99528383274856</v>
      </c>
      <c r="K280" s="78">
        <f t="shared" si="47"/>
        <v>21361.813602777784</v>
      </c>
      <c r="L280">
        <f t="shared" si="49"/>
        <v>0.10127470603830357</v>
      </c>
      <c r="M280">
        <f t="shared" si="50"/>
        <v>0.10127470603830357</v>
      </c>
      <c r="N280" s="15">
        <f t="shared" si="51"/>
        <v>0</v>
      </c>
    </row>
    <row r="281" spans="1:14" x14ac:dyDescent="0.25">
      <c r="A281" s="1">
        <v>281</v>
      </c>
      <c r="B281">
        <v>0.16558439027432403</v>
      </c>
      <c r="C281" s="14">
        <v>481.9692873986312</v>
      </c>
      <c r="D281" s="15">
        <v>281</v>
      </c>
      <c r="E281" s="1">
        <f t="shared" si="42"/>
        <v>6.4339323955939817E-2</v>
      </c>
      <c r="F281" s="1">
        <f t="shared" si="43"/>
        <v>7.4526049910762845E-11</v>
      </c>
      <c r="G281" s="1">
        <f t="shared" si="44"/>
        <v>154.87321422503351</v>
      </c>
      <c r="H281" s="16">
        <f t="shared" si="45"/>
        <v>484.76614955132084</v>
      </c>
      <c r="I281" s="17">
        <f t="shared" si="46"/>
        <v>639.63936377635378</v>
      </c>
      <c r="J281" s="17">
        <f t="shared" si="48"/>
        <v>481.9692873986312</v>
      </c>
      <c r="K281" s="78">
        <f t="shared" si="47"/>
        <v>24859.852984956873</v>
      </c>
      <c r="L281">
        <f t="shared" si="49"/>
        <v>0.10124506624385816</v>
      </c>
      <c r="M281">
        <f t="shared" si="50"/>
        <v>0.10124506624385816</v>
      </c>
      <c r="N281" s="15">
        <f t="shared" si="51"/>
        <v>0</v>
      </c>
    </row>
    <row r="282" spans="1:14" x14ac:dyDescent="0.25">
      <c r="A282" s="1">
        <v>282</v>
      </c>
      <c r="B282">
        <v>0.16480483945150798</v>
      </c>
      <c r="C282" s="14">
        <v>478.51843331224472</v>
      </c>
      <c r="D282" s="15">
        <v>282</v>
      </c>
      <c r="E282" s="1">
        <f t="shared" si="42"/>
        <v>6.3593388743783646E-2</v>
      </c>
      <c r="F282" s="1">
        <f t="shared" si="43"/>
        <v>6.6864810614936653E-11</v>
      </c>
      <c r="G282" s="1">
        <f t="shared" si="44"/>
        <v>154.87321425853361</v>
      </c>
      <c r="H282" s="16">
        <f t="shared" si="45"/>
        <v>493.26304847013023</v>
      </c>
      <c r="I282" s="17">
        <f t="shared" si="46"/>
        <v>648.1362627286594</v>
      </c>
      <c r="J282" s="17">
        <f t="shared" si="48"/>
        <v>478.51843331224472</v>
      </c>
      <c r="K282" s="78">
        <f t="shared" si="47"/>
        <v>28770.208055935949</v>
      </c>
      <c r="L282">
        <f t="shared" si="49"/>
        <v>0.10121145064085953</v>
      </c>
      <c r="M282">
        <f t="shared" si="50"/>
        <v>0.10121145064085953</v>
      </c>
      <c r="N282" s="15">
        <f t="shared" si="51"/>
        <v>0</v>
      </c>
    </row>
    <row r="283" spans="1:14" x14ac:dyDescent="0.25">
      <c r="A283" s="1">
        <v>283</v>
      </c>
      <c r="B283">
        <v>0.16410324371097387</v>
      </c>
      <c r="C283" s="14">
        <v>474.49243687812736</v>
      </c>
      <c r="D283" s="15">
        <v>283</v>
      </c>
      <c r="E283" s="1">
        <f t="shared" si="42"/>
        <v>6.2922679366664958E-2</v>
      </c>
      <c r="F283" s="1">
        <f t="shared" si="43"/>
        <v>6.0645444755458456E-11</v>
      </c>
      <c r="G283" s="1">
        <f t="shared" si="44"/>
        <v>154.87321428572881</v>
      </c>
      <c r="H283" s="16">
        <f t="shared" si="45"/>
        <v>501.07506236672623</v>
      </c>
      <c r="I283" s="17">
        <f t="shared" si="46"/>
        <v>655.94827665245521</v>
      </c>
      <c r="J283" s="17">
        <f t="shared" si="48"/>
        <v>474.49243687812736</v>
      </c>
      <c r="K283" s="78">
        <f t="shared" si="47"/>
        <v>32926.221788206538</v>
      </c>
      <c r="L283">
        <f t="shared" si="49"/>
        <v>0.10118056428366347</v>
      </c>
      <c r="M283">
        <f t="shared" si="50"/>
        <v>0.10118056428366347</v>
      </c>
      <c r="N283" s="15">
        <f t="shared" si="51"/>
        <v>0</v>
      </c>
    </row>
    <row r="284" spans="1:14" x14ac:dyDescent="0.25">
      <c r="A284" s="1">
        <v>284</v>
      </c>
      <c r="B284">
        <v>0.16340164797043955</v>
      </c>
      <c r="C284" s="14">
        <v>471.04158279174089</v>
      </c>
      <c r="D284" s="15">
        <v>284</v>
      </c>
      <c r="E284" s="1">
        <f t="shared" si="42"/>
        <v>6.225258677587174E-2</v>
      </c>
      <c r="F284" s="1">
        <f t="shared" si="43"/>
        <v>5.5004566625030489E-11</v>
      </c>
      <c r="G284" s="1">
        <f t="shared" si="44"/>
        <v>154.87321431039447</v>
      </c>
      <c r="H284" s="16">
        <f t="shared" si="45"/>
        <v>509.04799346101265</v>
      </c>
      <c r="I284" s="17">
        <f t="shared" si="46"/>
        <v>663.9212077714102</v>
      </c>
      <c r="J284" s="17">
        <f t="shared" si="48"/>
        <v>471.04158279174089</v>
      </c>
      <c r="K284" s="78">
        <f t="shared" si="47"/>
        <v>37202.54973229787</v>
      </c>
      <c r="L284">
        <f t="shared" si="49"/>
        <v>0.10114906113956323</v>
      </c>
      <c r="M284">
        <f t="shared" si="50"/>
        <v>0.10114906113956323</v>
      </c>
      <c r="N284" s="15">
        <f t="shared" si="51"/>
        <v>0</v>
      </c>
    </row>
    <row r="285" spans="1:14" x14ac:dyDescent="0.25">
      <c r="A285" s="1">
        <v>285</v>
      </c>
      <c r="B285">
        <v>0.16277800731218672</v>
      </c>
      <c r="C285" s="14">
        <v>467.01558635762353</v>
      </c>
      <c r="D285" s="15">
        <v>285</v>
      </c>
      <c r="E285" s="1">
        <f t="shared" si="42"/>
        <v>6.1657481055488066E-2</v>
      </c>
      <c r="F285" s="1">
        <f t="shared" si="43"/>
        <v>5.043248395017811E-11</v>
      </c>
      <c r="G285" s="1">
        <f t="shared" si="44"/>
        <v>154.8732143303867</v>
      </c>
      <c r="H285" s="16">
        <f t="shared" si="45"/>
        <v>516.27400663354013</v>
      </c>
      <c r="I285" s="17">
        <f t="shared" si="46"/>
        <v>671.14722096392575</v>
      </c>
      <c r="J285" s="17">
        <f t="shared" si="48"/>
        <v>467.01558635762353</v>
      </c>
      <c r="K285" s="78">
        <f t="shared" si="47"/>
        <v>41669.724247040882</v>
      </c>
      <c r="L285">
        <f t="shared" si="49"/>
        <v>0.10112052620626617</v>
      </c>
      <c r="M285">
        <f t="shared" si="50"/>
        <v>0.10112052620626617</v>
      </c>
      <c r="N285" s="15">
        <f t="shared" si="51"/>
        <v>0</v>
      </c>
    </row>
    <row r="286" spans="1:14" x14ac:dyDescent="0.25">
      <c r="A286" s="1">
        <v>286</v>
      </c>
      <c r="B286">
        <v>0.16199845648937086</v>
      </c>
      <c r="C286" s="14">
        <v>462.98958992350606</v>
      </c>
      <c r="D286" s="15">
        <v>286</v>
      </c>
      <c r="E286" s="1">
        <f t="shared" si="42"/>
        <v>6.0914323640452753E-2</v>
      </c>
      <c r="F286" s="1">
        <f t="shared" si="43"/>
        <v>4.5248051175261799E-11</v>
      </c>
      <c r="G286" s="1">
        <f t="shared" si="44"/>
        <v>154.87321435305643</v>
      </c>
      <c r="H286" s="16">
        <f t="shared" si="45"/>
        <v>525.49597048233113</v>
      </c>
      <c r="I286" s="17">
        <f t="shared" si="46"/>
        <v>680.36918483538693</v>
      </c>
      <c r="J286" s="17">
        <f t="shared" si="48"/>
        <v>462.98958992350606</v>
      </c>
      <c r="K286" s="78">
        <f t="shared" si="47"/>
        <v>47253.888284053428</v>
      </c>
      <c r="L286">
        <f t="shared" si="49"/>
        <v>0.10108413280367005</v>
      </c>
      <c r="M286">
        <f t="shared" si="50"/>
        <v>0.10108413280367005</v>
      </c>
      <c r="N286" s="15">
        <f t="shared" si="51"/>
        <v>0</v>
      </c>
    </row>
    <row r="287" spans="1:14" x14ac:dyDescent="0.25">
      <c r="A287" s="1">
        <v>287</v>
      </c>
      <c r="B287">
        <v>0.16129686074883653</v>
      </c>
      <c r="C287" s="14">
        <v>459.5387358371197</v>
      </c>
      <c r="D287" s="15">
        <v>287</v>
      </c>
      <c r="E287" s="1">
        <f t="shared" si="42"/>
        <v>6.0246190595063136E-2</v>
      </c>
      <c r="F287" s="1">
        <f t="shared" si="43"/>
        <v>4.1039346217369835E-11</v>
      </c>
      <c r="G287" s="1">
        <f t="shared" si="44"/>
        <v>154.87321437145965</v>
      </c>
      <c r="H287" s="16">
        <f t="shared" si="45"/>
        <v>533.98116375391021</v>
      </c>
      <c r="I287" s="17">
        <f t="shared" si="46"/>
        <v>688.85437812537657</v>
      </c>
      <c r="J287" s="17">
        <f t="shared" si="48"/>
        <v>459.5387358371197</v>
      </c>
      <c r="K287" s="78">
        <f t="shared" si="47"/>
        <v>52585.663798075781</v>
      </c>
      <c r="L287">
        <f t="shared" si="49"/>
        <v>0.10105067011273404</v>
      </c>
      <c r="M287">
        <f t="shared" si="50"/>
        <v>0.10105067011273404</v>
      </c>
      <c r="N287" s="15">
        <f t="shared" si="51"/>
        <v>0</v>
      </c>
    </row>
    <row r="288" spans="1:14" x14ac:dyDescent="0.25">
      <c r="A288" s="1">
        <v>288</v>
      </c>
      <c r="B288">
        <v>0.16059526500830221</v>
      </c>
      <c r="C288" s="14">
        <v>456.08788175073335</v>
      </c>
      <c r="D288" s="15">
        <v>288</v>
      </c>
      <c r="E288" s="1">
        <f t="shared" si="42"/>
        <v>5.9578749392124215E-2</v>
      </c>
      <c r="F288" s="1">
        <f t="shared" si="43"/>
        <v>3.722211128909939E-11</v>
      </c>
      <c r="G288" s="1">
        <f t="shared" si="44"/>
        <v>154.87321438815115</v>
      </c>
      <c r="H288" s="16">
        <f t="shared" si="45"/>
        <v>542.64758597468244</v>
      </c>
      <c r="I288" s="17">
        <f t="shared" si="46"/>
        <v>697.5208003628336</v>
      </c>
      <c r="J288" s="17">
        <f t="shared" si="48"/>
        <v>456.08788175073335</v>
      </c>
      <c r="K288" s="78">
        <f t="shared" si="47"/>
        <v>58289.854189557023</v>
      </c>
      <c r="L288">
        <f t="shared" si="49"/>
        <v>0.10101651557895588</v>
      </c>
      <c r="M288">
        <f t="shared" si="50"/>
        <v>0.10101651557895588</v>
      </c>
      <c r="N288" s="15">
        <f t="shared" si="51"/>
        <v>0</v>
      </c>
    </row>
    <row r="289" spans="1:14" x14ac:dyDescent="0.25">
      <c r="A289" s="1">
        <v>289</v>
      </c>
      <c r="B289">
        <v>0.15989366926776788</v>
      </c>
      <c r="C289" s="14">
        <v>452.63702766434687</v>
      </c>
      <c r="D289" s="15">
        <v>289</v>
      </c>
      <c r="E289" s="1">
        <f t="shared" si="42"/>
        <v>5.891202056904106E-2</v>
      </c>
      <c r="F289" s="1">
        <f t="shared" si="43"/>
        <v>3.3759932503803989E-11</v>
      </c>
      <c r="G289" s="1">
        <f t="shared" si="44"/>
        <v>154.87321440329009</v>
      </c>
      <c r="H289" s="16">
        <f t="shared" si="45"/>
        <v>551.50081570246596</v>
      </c>
      <c r="I289" s="17">
        <f t="shared" si="46"/>
        <v>706.37403010575781</v>
      </c>
      <c r="J289" s="17">
        <f t="shared" si="48"/>
        <v>452.63702766434687</v>
      </c>
      <c r="K289" s="78">
        <f t="shared" si="47"/>
        <v>64382.466407952583</v>
      </c>
      <c r="L289">
        <f t="shared" si="49"/>
        <v>0.10098164866496688</v>
      </c>
      <c r="M289">
        <f t="shared" si="50"/>
        <v>0.10098164866496688</v>
      </c>
      <c r="N289" s="15">
        <f t="shared" si="51"/>
        <v>0</v>
      </c>
    </row>
    <row r="290" spans="1:14" x14ac:dyDescent="0.25">
      <c r="A290" s="1">
        <v>290</v>
      </c>
      <c r="B290">
        <v>0.15927002860951528</v>
      </c>
      <c r="C290" s="14">
        <v>449.18617357796052</v>
      </c>
      <c r="D290" s="15">
        <v>290</v>
      </c>
      <c r="E290" s="1">
        <f t="shared" si="42"/>
        <v>5.8319987982443887E-2</v>
      </c>
      <c r="F290" s="1">
        <f t="shared" si="43"/>
        <v>3.0953743034790327E-11</v>
      </c>
      <c r="G290" s="1">
        <f t="shared" si="44"/>
        <v>154.87321441556071</v>
      </c>
      <c r="H290" s="16">
        <f t="shared" si="45"/>
        <v>559.53186093643615</v>
      </c>
      <c r="I290" s="17">
        <f t="shared" si="46"/>
        <v>714.40507535199743</v>
      </c>
      <c r="J290" s="17">
        <f t="shared" si="48"/>
        <v>449.18617357796052</v>
      </c>
      <c r="K290" s="78">
        <f t="shared" si="47"/>
        <v>70341.06585822624</v>
      </c>
      <c r="L290">
        <f t="shared" si="49"/>
        <v>0.10095004059611765</v>
      </c>
      <c r="M290">
        <f t="shared" si="50"/>
        <v>0.10095004059611765</v>
      </c>
      <c r="N290" s="15">
        <f t="shared" si="51"/>
        <v>0</v>
      </c>
    </row>
    <row r="291" spans="1:14" x14ac:dyDescent="0.25">
      <c r="A291" s="1">
        <v>291</v>
      </c>
      <c r="B291">
        <v>0.15856843286898095</v>
      </c>
      <c r="C291" s="14">
        <v>445.73531949157416</v>
      </c>
      <c r="D291" s="15">
        <v>291</v>
      </c>
      <c r="E291" s="1">
        <f t="shared" si="42"/>
        <v>5.7654663556866929E-2</v>
      </c>
      <c r="F291" s="1">
        <f t="shared" si="43"/>
        <v>2.8074610899640899E-11</v>
      </c>
      <c r="G291" s="1">
        <f t="shared" si="44"/>
        <v>154.87321442815016</v>
      </c>
      <c r="H291" s="16">
        <f t="shared" si="45"/>
        <v>568.75395195507258</v>
      </c>
      <c r="I291" s="17">
        <f t="shared" si="46"/>
        <v>723.62716638322752</v>
      </c>
      <c r="J291" s="17">
        <f t="shared" si="48"/>
        <v>445.73531949157416</v>
      </c>
      <c r="K291" s="78">
        <f t="shared" si="47"/>
        <v>77223.87856885411</v>
      </c>
      <c r="L291">
        <f t="shared" si="49"/>
        <v>0.1009137692840394</v>
      </c>
      <c r="M291">
        <f t="shared" si="50"/>
        <v>0.1009137692840394</v>
      </c>
      <c r="N291" s="15">
        <f t="shared" si="51"/>
        <v>0</v>
      </c>
    </row>
    <row r="292" spans="1:14" x14ac:dyDescent="0.25">
      <c r="A292" s="1">
        <v>292</v>
      </c>
      <c r="B292">
        <v>0.15786683712844662</v>
      </c>
      <c r="C292" s="14">
        <v>442.85960775291881</v>
      </c>
      <c r="D292" s="15">
        <v>292</v>
      </c>
      <c r="E292" s="1">
        <f t="shared" si="42"/>
        <v>5.6990115299165339E-2</v>
      </c>
      <c r="F292" s="1">
        <f t="shared" si="43"/>
        <v>2.5463277213746527E-11</v>
      </c>
      <c r="G292" s="1">
        <f t="shared" si="44"/>
        <v>154.8732144395687</v>
      </c>
      <c r="H292" s="16">
        <f t="shared" si="45"/>
        <v>578.18023226961486</v>
      </c>
      <c r="I292" s="17">
        <f t="shared" si="46"/>
        <v>733.0534467091818</v>
      </c>
      <c r="J292" s="17">
        <f t="shared" si="48"/>
        <v>442.85960775291881</v>
      </c>
      <c r="K292" s="78">
        <f t="shared" si="47"/>
        <v>84212.464168173508</v>
      </c>
      <c r="L292">
        <f t="shared" si="49"/>
        <v>0.10087672180381801</v>
      </c>
      <c r="M292">
        <f t="shared" si="50"/>
        <v>0.10087672180381801</v>
      </c>
      <c r="N292" s="15">
        <f t="shared" si="51"/>
        <v>0</v>
      </c>
    </row>
    <row r="293" spans="1:14" x14ac:dyDescent="0.25">
      <c r="A293" s="1">
        <v>293</v>
      </c>
      <c r="B293">
        <v>0.15724319647019383</v>
      </c>
      <c r="C293" s="14">
        <v>439.40875366653245</v>
      </c>
      <c r="D293" s="15">
        <v>293</v>
      </c>
      <c r="E293" s="1">
        <f t="shared" si="42"/>
        <v>5.6400076502741051E-2</v>
      </c>
      <c r="F293" s="1">
        <f t="shared" si="43"/>
        <v>2.3346722406950592E-11</v>
      </c>
      <c r="G293" s="1">
        <f t="shared" si="44"/>
        <v>154.8732144488236</v>
      </c>
      <c r="H293" s="16">
        <f t="shared" si="45"/>
        <v>586.73580611779323</v>
      </c>
      <c r="I293" s="17">
        <f t="shared" si="46"/>
        <v>741.60902056661826</v>
      </c>
      <c r="J293" s="17">
        <f t="shared" si="48"/>
        <v>439.40875366653245</v>
      </c>
      <c r="K293" s="78">
        <f t="shared" si="47"/>
        <v>91325.001314483103</v>
      </c>
      <c r="L293">
        <f t="shared" si="49"/>
        <v>0.10084311994410605</v>
      </c>
      <c r="M293">
        <f t="shared" si="50"/>
        <v>0.10084311994410605</v>
      </c>
      <c r="N293" s="15">
        <f t="shared" si="51"/>
        <v>0</v>
      </c>
    </row>
    <row r="294" spans="1:14" x14ac:dyDescent="0.25">
      <c r="A294" s="1">
        <v>294</v>
      </c>
      <c r="B294">
        <v>0.1565416007296597</v>
      </c>
      <c r="C294" s="14">
        <v>435.38275723241497</v>
      </c>
      <c r="D294" s="15">
        <v>294</v>
      </c>
      <c r="E294" s="1">
        <f t="shared" si="42"/>
        <v>5.5737059838891254E-2</v>
      </c>
      <c r="F294" s="1">
        <f t="shared" si="43"/>
        <v>2.1175149439084758E-11</v>
      </c>
      <c r="G294" s="1">
        <f t="shared" si="44"/>
        <v>154.87321445831924</v>
      </c>
      <c r="H294" s="16">
        <f t="shared" si="45"/>
        <v>596.56569253333362</v>
      </c>
      <c r="I294" s="17">
        <f t="shared" si="46"/>
        <v>751.43890699165433</v>
      </c>
      <c r="J294" s="17">
        <f t="shared" si="48"/>
        <v>435.38275723241497</v>
      </c>
      <c r="K294" s="78">
        <f t="shared" si="47"/>
        <v>99891.489800634736</v>
      </c>
      <c r="L294">
        <f t="shared" si="49"/>
        <v>0.1008045408695933</v>
      </c>
      <c r="M294">
        <f t="shared" si="50"/>
        <v>0.1008045408695933</v>
      </c>
      <c r="N294" s="15">
        <f t="shared" si="51"/>
        <v>0</v>
      </c>
    </row>
    <row r="295" spans="1:14" x14ac:dyDescent="0.25">
      <c r="A295" s="1">
        <v>295</v>
      </c>
      <c r="B295">
        <v>0.1559179600714069</v>
      </c>
      <c r="C295" s="14">
        <v>432.50704549375973</v>
      </c>
      <c r="D295" s="15">
        <v>295</v>
      </c>
      <c r="E295" s="1">
        <f t="shared" si="42"/>
        <v>5.5148422161823495E-2</v>
      </c>
      <c r="F295" s="1">
        <f t="shared" si="43"/>
        <v>1.9415031057743107E-11</v>
      </c>
      <c r="G295" s="1">
        <f t="shared" si="44"/>
        <v>154.87321446601561</v>
      </c>
      <c r="H295" s="16">
        <f t="shared" si="45"/>
        <v>605.49090809547329</v>
      </c>
      <c r="I295" s="17">
        <f t="shared" si="46"/>
        <v>760.36412256149049</v>
      </c>
      <c r="J295" s="17">
        <f t="shared" si="48"/>
        <v>432.50704549375973</v>
      </c>
      <c r="K295" s="78">
        <f t="shared" si="47"/>
        <v>107490.26298339595</v>
      </c>
      <c r="L295">
        <f t="shared" si="49"/>
        <v>0.10076953789016838</v>
      </c>
      <c r="M295">
        <f t="shared" si="50"/>
        <v>0.10076953789016838</v>
      </c>
      <c r="N295" s="15">
        <f t="shared" si="51"/>
        <v>0</v>
      </c>
    </row>
    <row r="296" spans="1:14" x14ac:dyDescent="0.25">
      <c r="A296" s="1">
        <v>296</v>
      </c>
      <c r="B296">
        <v>0.15521636433087257</v>
      </c>
      <c r="C296" s="14">
        <v>429.63133375510438</v>
      </c>
      <c r="D296" s="15">
        <v>296</v>
      </c>
      <c r="E296" s="1">
        <f t="shared" si="42"/>
        <v>5.4487028090384887E-2</v>
      </c>
      <c r="F296" s="1">
        <f t="shared" si="43"/>
        <v>1.7609160748794213E-11</v>
      </c>
      <c r="G296" s="1">
        <f t="shared" si="44"/>
        <v>154.87321447391207</v>
      </c>
      <c r="H296" s="16">
        <f t="shared" si="45"/>
        <v>615.74936149922496</v>
      </c>
      <c r="I296" s="17">
        <f t="shared" si="46"/>
        <v>770.62257597313567</v>
      </c>
      <c r="J296" s="17">
        <f t="shared" si="48"/>
        <v>429.63133375510438</v>
      </c>
      <c r="K296" s="78">
        <f t="shared" si="47"/>
        <v>116275.02726939609</v>
      </c>
      <c r="L296">
        <f t="shared" si="49"/>
        <v>0.10072933622287852</v>
      </c>
      <c r="M296">
        <f t="shared" si="50"/>
        <v>0.10072933622287852</v>
      </c>
      <c r="N296" s="15">
        <f t="shared" si="51"/>
        <v>0</v>
      </c>
    </row>
    <row r="297" spans="1:14" x14ac:dyDescent="0.25">
      <c r="A297" s="1">
        <v>297</v>
      </c>
      <c r="B297">
        <v>0.15459272367261997</v>
      </c>
      <c r="C297" s="14">
        <v>426.75562201644902</v>
      </c>
      <c r="D297" s="15">
        <v>297</v>
      </c>
      <c r="E297" s="1">
        <f t="shared" si="42"/>
        <v>5.3899875388316511E-2</v>
      </c>
      <c r="F297" s="1">
        <f t="shared" si="43"/>
        <v>1.6145454920234089E-11</v>
      </c>
      <c r="G297" s="1">
        <f t="shared" si="44"/>
        <v>154.87321448031236</v>
      </c>
      <c r="H297" s="16">
        <f t="shared" si="45"/>
        <v>625.06726024021816</v>
      </c>
      <c r="I297" s="17">
        <f t="shared" si="46"/>
        <v>779.94047472053148</v>
      </c>
      <c r="J297" s="17">
        <f t="shared" si="48"/>
        <v>426.75562201644902</v>
      </c>
      <c r="K297" s="78">
        <f t="shared" si="47"/>
        <v>124739.54017960442</v>
      </c>
      <c r="L297">
        <f t="shared" si="49"/>
        <v>0.10069284826815801</v>
      </c>
      <c r="M297">
        <f t="shared" si="50"/>
        <v>0.10069284826815801</v>
      </c>
      <c r="N297" s="15">
        <f t="shared" si="51"/>
        <v>0</v>
      </c>
    </row>
    <row r="298" spans="1:14" x14ac:dyDescent="0.25">
      <c r="A298" s="1">
        <v>298</v>
      </c>
      <c r="B298">
        <v>0.15396908301436715</v>
      </c>
      <c r="C298" s="14">
        <v>423.30476793006267</v>
      </c>
      <c r="D298" s="15">
        <v>298</v>
      </c>
      <c r="E298" s="1">
        <f t="shared" si="42"/>
        <v>5.3313452294901857E-2</v>
      </c>
      <c r="F298" s="1">
        <f t="shared" si="43"/>
        <v>1.4803414878236733E-11</v>
      </c>
      <c r="G298" s="1">
        <f t="shared" si="44"/>
        <v>154.8732144861807</v>
      </c>
      <c r="H298" s="16">
        <f t="shared" si="45"/>
        <v>634.57843807397001</v>
      </c>
      <c r="I298" s="17">
        <f t="shared" si="46"/>
        <v>789.45165256015218</v>
      </c>
      <c r="J298" s="17">
        <f t="shared" si="48"/>
        <v>423.30476793006267</v>
      </c>
      <c r="K298" s="78">
        <f t="shared" si="47"/>
        <v>134063.54112432009</v>
      </c>
      <c r="L298">
        <f t="shared" si="49"/>
        <v>0.10065563070466188</v>
      </c>
      <c r="M298">
        <f t="shared" si="50"/>
        <v>0.10065563070466188</v>
      </c>
      <c r="N298" s="15">
        <f t="shared" si="51"/>
        <v>0</v>
      </c>
    </row>
    <row r="299" spans="1:14" x14ac:dyDescent="0.25">
      <c r="A299" s="1">
        <v>299</v>
      </c>
      <c r="B299">
        <v>0.15326748727383283</v>
      </c>
      <c r="C299" s="14">
        <v>420.42905619140731</v>
      </c>
      <c r="D299" s="15">
        <v>299</v>
      </c>
      <c r="E299" s="1">
        <f t="shared" si="42"/>
        <v>5.2654624179746423E-2</v>
      </c>
      <c r="F299" s="1">
        <f t="shared" si="43"/>
        <v>1.3426488034076259E-11</v>
      </c>
      <c r="G299" s="1">
        <f t="shared" si="44"/>
        <v>154.8732144922015</v>
      </c>
      <c r="H299" s="16">
        <f t="shared" si="45"/>
        <v>645.5166568463934</v>
      </c>
      <c r="I299" s="17">
        <f t="shared" si="46"/>
        <v>800.38987133859155</v>
      </c>
      <c r="J299" s="17">
        <f t="shared" si="48"/>
        <v>420.42905619140731</v>
      </c>
      <c r="K299" s="78">
        <f t="shared" si="47"/>
        <v>144370.22104731272</v>
      </c>
      <c r="L299">
        <f t="shared" si="49"/>
        <v>0.10061286308065992</v>
      </c>
      <c r="M299">
        <f t="shared" si="50"/>
        <v>0.10061286308065992</v>
      </c>
      <c r="N299" s="15">
        <f t="shared" si="51"/>
        <v>0</v>
      </c>
    </row>
    <row r="300" spans="1:14" x14ac:dyDescent="0.25">
      <c r="A300" s="1">
        <v>300</v>
      </c>
      <c r="B300">
        <v>0.1525658915332985</v>
      </c>
      <c r="C300" s="14">
        <v>417.55334445275207</v>
      </c>
      <c r="D300" s="15">
        <v>300</v>
      </c>
      <c r="E300" s="1">
        <f t="shared" si="42"/>
        <v>5.1996776168979408E-2</v>
      </c>
      <c r="F300" s="1">
        <f t="shared" si="43"/>
        <v>1.2177636905812654E-11</v>
      </c>
      <c r="G300" s="1">
        <f t="shared" si="44"/>
        <v>154.87321449766233</v>
      </c>
      <c r="H300" s="16">
        <f t="shared" si="45"/>
        <v>656.71517181937054</v>
      </c>
      <c r="I300" s="17">
        <f t="shared" si="46"/>
        <v>811.58838631702588</v>
      </c>
      <c r="J300" s="17">
        <f t="shared" si="48"/>
        <v>417.55334445275207</v>
      </c>
      <c r="K300" s="78">
        <f t="shared" si="47"/>
        <v>155263.61421698</v>
      </c>
      <c r="L300">
        <f t="shared" si="49"/>
        <v>0.10056911535214146</v>
      </c>
      <c r="M300">
        <f t="shared" si="50"/>
        <v>0.10056911535214146</v>
      </c>
      <c r="N300" s="15">
        <f t="shared" si="51"/>
        <v>0</v>
      </c>
    </row>
    <row r="301" spans="1:14" x14ac:dyDescent="0.25">
      <c r="A301" s="1">
        <v>301</v>
      </c>
      <c r="B301">
        <v>0.1519422508750459</v>
      </c>
      <c r="C301" s="14">
        <v>414.67763271409672</v>
      </c>
      <c r="D301" s="15">
        <v>301</v>
      </c>
      <c r="E301" s="1">
        <f t="shared" si="42"/>
        <v>5.1412870817334907E-2</v>
      </c>
      <c r="F301" s="1">
        <f t="shared" si="43"/>
        <v>1.1165409025913009E-11</v>
      </c>
      <c r="G301" s="1">
        <f t="shared" si="44"/>
        <v>154.87321450208839</v>
      </c>
      <c r="H301" s="16">
        <f t="shared" si="45"/>
        <v>666.89503608616405</v>
      </c>
      <c r="I301" s="17">
        <f t="shared" si="46"/>
        <v>821.76825058825557</v>
      </c>
      <c r="J301" s="17">
        <f t="shared" si="48"/>
        <v>414.67763271409672</v>
      </c>
      <c r="K301" s="78">
        <f t="shared" si="47"/>
        <v>165722.77116116442</v>
      </c>
      <c r="L301">
        <f t="shared" si="49"/>
        <v>0.10052938004654557</v>
      </c>
      <c r="M301">
        <f t="shared" si="50"/>
        <v>0.10052938004654557</v>
      </c>
      <c r="N301" s="15">
        <f t="shared" si="51"/>
        <v>0</v>
      </c>
    </row>
    <row r="302" spans="1:14" x14ac:dyDescent="0.25">
      <c r="A302" s="1">
        <v>302</v>
      </c>
      <c r="B302">
        <v>0.1513186102167931</v>
      </c>
      <c r="C302" s="14">
        <v>411.22677862771036</v>
      </c>
      <c r="D302" s="15">
        <v>302</v>
      </c>
      <c r="E302" s="1">
        <f t="shared" si="42"/>
        <v>5.0829788067463459E-2</v>
      </c>
      <c r="F302" s="1">
        <f t="shared" si="43"/>
        <v>1.0237319246409314E-11</v>
      </c>
      <c r="G302" s="1">
        <f t="shared" si="44"/>
        <v>154.87321450614667</v>
      </c>
      <c r="H302" s="16">
        <f t="shared" si="45"/>
        <v>677.29394667228655</v>
      </c>
      <c r="I302" s="17">
        <f t="shared" si="46"/>
        <v>832.16716117843953</v>
      </c>
      <c r="J302" s="17">
        <f t="shared" si="48"/>
        <v>411.22677862771036</v>
      </c>
      <c r="K302" s="78">
        <f t="shared" si="47"/>
        <v>177190.80566195422</v>
      </c>
      <c r="L302">
        <f t="shared" si="49"/>
        <v>0.10048882213909231</v>
      </c>
      <c r="M302">
        <f t="shared" si="50"/>
        <v>0.10048882213909231</v>
      </c>
      <c r="N302" s="15">
        <f t="shared" si="51"/>
        <v>0</v>
      </c>
    </row>
    <row r="303" spans="1:14" x14ac:dyDescent="0.25">
      <c r="A303" s="1">
        <v>303</v>
      </c>
      <c r="B303">
        <v>0.15061701447625878</v>
      </c>
      <c r="C303" s="14">
        <v>408.35106688905501</v>
      </c>
      <c r="D303" s="15">
        <v>303</v>
      </c>
      <c r="E303" s="1">
        <f t="shared" si="42"/>
        <v>5.017483311057587E-2</v>
      </c>
      <c r="F303" s="1">
        <f t="shared" si="43"/>
        <v>9.2851040696115658E-12</v>
      </c>
      <c r="G303" s="1">
        <f t="shared" si="44"/>
        <v>154.87321451031039</v>
      </c>
      <c r="H303" s="16">
        <f t="shared" si="45"/>
        <v>689.26286772356798</v>
      </c>
      <c r="I303" s="17">
        <f t="shared" si="46"/>
        <v>844.13608223387655</v>
      </c>
      <c r="J303" s="17">
        <f t="shared" si="48"/>
        <v>408.35106688905501</v>
      </c>
      <c r="K303" s="78">
        <f t="shared" si="47"/>
        <v>189908.57959908634</v>
      </c>
      <c r="L303">
        <f t="shared" si="49"/>
        <v>0.10044218135639781</v>
      </c>
      <c r="M303">
        <f t="shared" si="50"/>
        <v>0.10044218135639781</v>
      </c>
      <c r="N303" s="15">
        <f t="shared" si="51"/>
        <v>0</v>
      </c>
    </row>
    <row r="304" spans="1:14" x14ac:dyDescent="0.25">
      <c r="A304" s="1">
        <v>304</v>
      </c>
      <c r="B304">
        <v>0.14999337381800618</v>
      </c>
      <c r="C304" s="14">
        <v>406.05049749813077</v>
      </c>
      <c r="D304" s="15">
        <v>304</v>
      </c>
      <c r="E304" s="1">
        <f t="shared" si="42"/>
        <v>4.9593579028500805E-2</v>
      </c>
      <c r="F304" s="1">
        <f t="shared" si="43"/>
        <v>8.5133099709749991E-12</v>
      </c>
      <c r="G304" s="1">
        <f t="shared" si="44"/>
        <v>154.87321451368518</v>
      </c>
      <c r="H304" s="16">
        <f t="shared" si="45"/>
        <v>700.14972257082184</v>
      </c>
      <c r="I304" s="17">
        <f t="shared" si="46"/>
        <v>855.02293708451145</v>
      </c>
      <c r="J304" s="17">
        <f t="shared" si="48"/>
        <v>406.05049749813077</v>
      </c>
      <c r="K304" s="78">
        <f t="shared" si="47"/>
        <v>201576.25150814626</v>
      </c>
      <c r="L304">
        <f t="shared" si="49"/>
        <v>0.10039979478099205</v>
      </c>
      <c r="M304">
        <f t="shared" si="50"/>
        <v>0.10039979478099205</v>
      </c>
      <c r="N304" s="15">
        <f t="shared" si="51"/>
        <v>0</v>
      </c>
    </row>
    <row r="305" spans="1:14" x14ac:dyDescent="0.25">
      <c r="A305" s="1">
        <v>305</v>
      </c>
      <c r="B305">
        <v>0.14929177807747185</v>
      </c>
      <c r="C305" s="14">
        <v>402.59964341174441</v>
      </c>
      <c r="D305" s="15">
        <v>305</v>
      </c>
      <c r="E305" s="1">
        <f t="shared" si="42"/>
        <v>4.8940745754434738E-2</v>
      </c>
      <c r="F305" s="1">
        <f t="shared" si="43"/>
        <v>7.7214515330707823E-12</v>
      </c>
      <c r="G305" s="1">
        <f t="shared" si="44"/>
        <v>154.87321451714774</v>
      </c>
      <c r="H305" s="16">
        <f t="shared" si="45"/>
        <v>712.68558023080323</v>
      </c>
      <c r="I305" s="17">
        <f t="shared" si="46"/>
        <v>867.55879474794961</v>
      </c>
      <c r="J305" s="17">
        <f t="shared" si="48"/>
        <v>402.59964341174441</v>
      </c>
      <c r="K305" s="78">
        <f t="shared" si="47"/>
        <v>216187.01241128417</v>
      </c>
      <c r="L305">
        <f t="shared" si="49"/>
        <v>0.10035103231531566</v>
      </c>
      <c r="M305">
        <f t="shared" si="50"/>
        <v>0.10035103231531566</v>
      </c>
      <c r="N305" s="15">
        <f t="shared" si="51"/>
        <v>0</v>
      </c>
    </row>
    <row r="306" spans="1:14" x14ac:dyDescent="0.25">
      <c r="A306" s="1">
        <v>306</v>
      </c>
      <c r="B306">
        <v>0.14859018233693752</v>
      </c>
      <c r="C306" s="14">
        <v>400.29907402082017</v>
      </c>
      <c r="D306" s="15">
        <v>306</v>
      </c>
      <c r="E306" s="1">
        <f t="shared" si="42"/>
        <v>4.8289090263140891E-2</v>
      </c>
      <c r="F306" s="1">
        <f t="shared" si="43"/>
        <v>7.0032490384965235E-12</v>
      </c>
      <c r="G306" s="1">
        <f t="shared" si="44"/>
        <v>154.87321452028817</v>
      </c>
      <c r="H306" s="16">
        <f t="shared" si="45"/>
        <v>725.53685642501682</v>
      </c>
      <c r="I306" s="17">
        <f t="shared" si="46"/>
        <v>880.41007094530119</v>
      </c>
      <c r="J306" s="17">
        <f t="shared" si="48"/>
        <v>400.29907402082017</v>
      </c>
      <c r="K306" s="78">
        <f t="shared" si="47"/>
        <v>230506.56936781903</v>
      </c>
      <c r="L306">
        <f t="shared" si="49"/>
        <v>0.10030109206679338</v>
      </c>
      <c r="M306">
        <f t="shared" si="50"/>
        <v>0.10030109206679338</v>
      </c>
      <c r="N306" s="15">
        <f t="shared" si="51"/>
        <v>0</v>
      </c>
    </row>
    <row r="307" spans="1:14" x14ac:dyDescent="0.25">
      <c r="A307" s="1">
        <v>307</v>
      </c>
      <c r="B307">
        <v>0.1479665416786847</v>
      </c>
      <c r="C307" s="14">
        <v>397.42336228216482</v>
      </c>
      <c r="D307" s="15">
        <v>307</v>
      </c>
      <c r="E307" s="1">
        <f t="shared" si="42"/>
        <v>4.7710861807729953E-2</v>
      </c>
      <c r="F307" s="1">
        <f t="shared" si="43"/>
        <v>6.4211262942612992E-12</v>
      </c>
      <c r="G307" s="1">
        <f t="shared" si="44"/>
        <v>154.87321452283362</v>
      </c>
      <c r="H307" s="16">
        <f t="shared" si="45"/>
        <v>737.23403121620993</v>
      </c>
      <c r="I307" s="17">
        <f t="shared" si="46"/>
        <v>892.10724573904963</v>
      </c>
      <c r="J307" s="17">
        <f t="shared" si="48"/>
        <v>397.42336228216482</v>
      </c>
      <c r="K307" s="78">
        <f t="shared" si="47"/>
        <v>244712.14455198479</v>
      </c>
      <c r="L307">
        <f t="shared" si="49"/>
        <v>0.10025567986453361</v>
      </c>
      <c r="M307">
        <f t="shared" si="50"/>
        <v>0.10025567986453361</v>
      </c>
      <c r="N307" s="15">
        <f t="shared" si="51"/>
        <v>0</v>
      </c>
    </row>
    <row r="308" spans="1:14" x14ac:dyDescent="0.25">
      <c r="A308" s="1">
        <v>308</v>
      </c>
      <c r="B308">
        <v>0.14726494593815037</v>
      </c>
      <c r="C308" s="14">
        <v>395.12279289124058</v>
      </c>
      <c r="D308" s="15">
        <v>308</v>
      </c>
      <c r="E308" s="1">
        <f t="shared" si="42"/>
        <v>4.7061540849038991E-2</v>
      </c>
      <c r="F308" s="1">
        <f t="shared" si="43"/>
        <v>5.8238715213055153E-12</v>
      </c>
      <c r="G308" s="1">
        <f t="shared" si="44"/>
        <v>154.87321452544523</v>
      </c>
      <c r="H308" s="16">
        <f t="shared" si="45"/>
        <v>750.71198062946428</v>
      </c>
      <c r="I308" s="17">
        <f t="shared" si="46"/>
        <v>905.58519515491025</v>
      </c>
      <c r="J308" s="17">
        <f t="shared" si="48"/>
        <v>395.12279289124058</v>
      </c>
      <c r="K308" s="78">
        <f t="shared" si="47"/>
        <v>260571.86412479653</v>
      </c>
      <c r="L308">
        <f t="shared" si="49"/>
        <v>0.10020340508328751</v>
      </c>
      <c r="M308">
        <f t="shared" si="50"/>
        <v>0.10020340508328751</v>
      </c>
      <c r="N308" s="15">
        <f t="shared" si="51"/>
        <v>0</v>
      </c>
    </row>
    <row r="309" spans="1:14" x14ac:dyDescent="0.25">
      <c r="A309" s="1">
        <v>309</v>
      </c>
      <c r="B309">
        <v>0.14664130527989777</v>
      </c>
      <c r="C309" s="14">
        <v>392.82222350031634</v>
      </c>
      <c r="D309" s="15">
        <v>309</v>
      </c>
      <c r="E309" s="1">
        <f t="shared" si="42"/>
        <v>4.6485454301222806E-2</v>
      </c>
      <c r="F309" s="1">
        <f t="shared" si="43"/>
        <v>5.3397790468884926E-12</v>
      </c>
      <c r="G309" s="1">
        <f t="shared" si="44"/>
        <v>154.87321452756197</v>
      </c>
      <c r="H309" s="16">
        <f t="shared" si="45"/>
        <v>762.98502534808495</v>
      </c>
      <c r="I309" s="17">
        <f t="shared" si="46"/>
        <v>917.85823987564549</v>
      </c>
      <c r="J309" s="17">
        <f t="shared" si="48"/>
        <v>392.82222350031634</v>
      </c>
      <c r="K309" s="78">
        <f t="shared" si="47"/>
        <v>275662.8184912749</v>
      </c>
      <c r="L309">
        <f t="shared" si="49"/>
        <v>0.10015585097333518</v>
      </c>
      <c r="M309">
        <f t="shared" si="50"/>
        <v>0.10015585097333518</v>
      </c>
      <c r="N309" s="15">
        <f t="shared" si="51"/>
        <v>0</v>
      </c>
    </row>
    <row r="310" spans="1:14" x14ac:dyDescent="0.25">
      <c r="A310" s="1">
        <v>310</v>
      </c>
      <c r="B310">
        <v>0.14593970953936344</v>
      </c>
      <c r="C310" s="14">
        <v>389.94651176166099</v>
      </c>
      <c r="D310" s="15">
        <v>310</v>
      </c>
      <c r="E310" s="1">
        <f t="shared" si="42"/>
        <v>4.5838621096575681E-2</v>
      </c>
      <c r="F310" s="1">
        <f t="shared" si="43"/>
        <v>4.8431044733029226E-12</v>
      </c>
      <c r="G310" s="1">
        <f t="shared" si="44"/>
        <v>154.87321452973379</v>
      </c>
      <c r="H310" s="16">
        <f t="shared" si="45"/>
        <v>777.13290920629834</v>
      </c>
      <c r="I310" s="17">
        <f t="shared" si="46"/>
        <v>932.00612373603258</v>
      </c>
      <c r="J310" s="17">
        <f t="shared" si="48"/>
        <v>389.94651176166099</v>
      </c>
      <c r="K310" s="78">
        <f t="shared" si="47"/>
        <v>293828.62293380627</v>
      </c>
      <c r="L310">
        <f t="shared" si="49"/>
        <v>0.10010108843794466</v>
      </c>
      <c r="M310">
        <f t="shared" si="50"/>
        <v>0.10010108843794466</v>
      </c>
      <c r="N310" s="15">
        <f t="shared" si="51"/>
        <v>0</v>
      </c>
    </row>
    <row r="311" spans="1:14" x14ac:dyDescent="0.25">
      <c r="A311" s="1">
        <v>311</v>
      </c>
      <c r="B311">
        <v>0.14523811379882912</v>
      </c>
      <c r="C311" s="14">
        <v>387.07080002300563</v>
      </c>
      <c r="D311" s="15">
        <v>311</v>
      </c>
      <c r="E311" s="1">
        <f t="shared" si="42"/>
        <v>4.5193171110060743E-2</v>
      </c>
      <c r="F311" s="1">
        <f t="shared" si="43"/>
        <v>4.3926286231082671E-12</v>
      </c>
      <c r="G311" s="1">
        <f t="shared" si="44"/>
        <v>154.87321453170358</v>
      </c>
      <c r="H311" s="16">
        <f t="shared" si="45"/>
        <v>791.6542273316544</v>
      </c>
      <c r="I311" s="17">
        <f t="shared" si="46"/>
        <v>946.52744186335894</v>
      </c>
      <c r="J311" s="17">
        <f t="shared" si="48"/>
        <v>387.07080002300563</v>
      </c>
      <c r="K311" s="78">
        <f t="shared" si="47"/>
        <v>312991.73409928539</v>
      </c>
      <c r="L311">
        <f t="shared" si="49"/>
        <v>0.10004494268437575</v>
      </c>
      <c r="M311">
        <f t="shared" si="50"/>
        <v>0.10004494268437575</v>
      </c>
      <c r="N311" s="15">
        <f t="shared" si="51"/>
        <v>0</v>
      </c>
    </row>
    <row r="312" spans="1:14" x14ac:dyDescent="0.25">
      <c r="A312" s="1">
        <v>312</v>
      </c>
      <c r="B312">
        <v>0.14453651805829479</v>
      </c>
      <c r="C312" s="14">
        <v>309.42658307931208</v>
      </c>
      <c r="D312" s="15">
        <v>312</v>
      </c>
      <c r="E312" s="1">
        <f t="shared" si="42"/>
        <v>4.4549152639364875E-2</v>
      </c>
      <c r="F312" s="1">
        <f t="shared" si="43"/>
        <v>3.9840526789287764E-12</v>
      </c>
      <c r="G312" s="1">
        <f t="shared" si="44"/>
        <v>154.87321453349011</v>
      </c>
      <c r="H312" s="16">
        <f t="shared" si="45"/>
        <v>806.56272439276893</v>
      </c>
      <c r="I312" s="17">
        <f t="shared" si="46"/>
        <v>961.43593892625665</v>
      </c>
      <c r="J312" s="17">
        <f t="shared" si="48"/>
        <v>309.42658307931208</v>
      </c>
      <c r="K312" s="78">
        <f t="shared" si="47"/>
        <v>425116.2001119476</v>
      </c>
      <c r="L312">
        <f t="shared" si="49"/>
        <v>9.9987365414945864E-2</v>
      </c>
      <c r="M312">
        <f t="shared" si="50"/>
        <v>9.9987365414945864E-2</v>
      </c>
      <c r="N312" s="15">
        <f t="shared" si="51"/>
        <v>0</v>
      </c>
    </row>
    <row r="313" spans="1:14" x14ac:dyDescent="0.25">
      <c r="A313" s="1">
        <v>313</v>
      </c>
      <c r="B313">
        <v>0.14391287740004219</v>
      </c>
      <c r="C313" s="14">
        <v>213.37781100822451</v>
      </c>
      <c r="D313" s="15">
        <v>313</v>
      </c>
      <c r="E313" s="1">
        <f t="shared" si="42"/>
        <v>4.3977934176175848E-2</v>
      </c>
      <c r="F313" s="1">
        <f t="shared" si="43"/>
        <v>3.6528905530628823E-12</v>
      </c>
      <c r="G313" s="1">
        <f t="shared" si="44"/>
        <v>154.87321453493814</v>
      </c>
      <c r="H313" s="16">
        <f t="shared" si="45"/>
        <v>820.15135735611977</v>
      </c>
      <c r="I313" s="17">
        <f t="shared" si="46"/>
        <v>975.02457189105871</v>
      </c>
      <c r="J313" s="17">
        <f t="shared" si="48"/>
        <v>213.37781100822451</v>
      </c>
      <c r="K313" s="78">
        <f t="shared" si="47"/>
        <v>580105.78836331319</v>
      </c>
      <c r="L313">
        <f t="shared" si="49"/>
        <v>9.9934943220213443E-2</v>
      </c>
      <c r="M313">
        <f t="shared" si="50"/>
        <v>9.9934943220213443E-2</v>
      </c>
      <c r="N313" s="15">
        <f t="shared" si="51"/>
        <v>0</v>
      </c>
    </row>
    <row r="314" spans="1:14" x14ac:dyDescent="0.25">
      <c r="A314" s="1">
        <v>314</v>
      </c>
      <c r="B314">
        <v>0.14321128165950786</v>
      </c>
      <c r="C314" s="14">
        <v>139.18444815091732</v>
      </c>
      <c r="D314" s="15">
        <v>314</v>
      </c>
      <c r="E314" s="1">
        <f t="shared" si="42"/>
        <v>4.3336758682474122E-2</v>
      </c>
      <c r="F314" s="1">
        <f t="shared" si="43"/>
        <v>3.3131196225079343E-12</v>
      </c>
      <c r="G314" s="1">
        <f t="shared" si="44"/>
        <v>154.87321453642392</v>
      </c>
      <c r="H314" s="16">
        <f t="shared" si="45"/>
        <v>835.83090282289493</v>
      </c>
      <c r="I314" s="17">
        <f t="shared" si="46"/>
        <v>990.70411735931441</v>
      </c>
      <c r="J314" s="17">
        <f t="shared" si="48"/>
        <v>139.18444815091732</v>
      </c>
      <c r="K314" s="78">
        <f t="shared" si="47"/>
        <v>725085.74704877799</v>
      </c>
      <c r="L314">
        <f t="shared" si="49"/>
        <v>9.9874522973720625E-2</v>
      </c>
      <c r="M314">
        <f t="shared" si="50"/>
        <v>9.9874522973720625E-2</v>
      </c>
      <c r="N314" s="15">
        <f t="shared" si="51"/>
        <v>0</v>
      </c>
    </row>
    <row r="315" spans="1:14" x14ac:dyDescent="0.25">
      <c r="A315" s="1">
        <v>315</v>
      </c>
      <c r="B315">
        <v>0.14250968591897353</v>
      </c>
      <c r="C315" s="14">
        <v>86.2713521596595</v>
      </c>
      <c r="D315" s="15">
        <v>315</v>
      </c>
      <c r="E315" s="1">
        <f t="shared" si="42"/>
        <v>4.2697165919655722E-2</v>
      </c>
      <c r="F315" s="1">
        <f t="shared" si="43"/>
        <v>3.0049531377899234E-12</v>
      </c>
      <c r="G315" s="1">
        <f t="shared" si="44"/>
        <v>154.87321453777139</v>
      </c>
      <c r="H315" s="16">
        <f t="shared" si="45"/>
        <v>851.94091507264227</v>
      </c>
      <c r="I315" s="17">
        <f t="shared" si="46"/>
        <v>1006.8141296104138</v>
      </c>
      <c r="J315" s="17">
        <f t="shared" si="48"/>
        <v>86.2713521596595</v>
      </c>
      <c r="K315" s="78">
        <f t="shared" si="47"/>
        <v>847399.00511674897</v>
      </c>
      <c r="L315">
        <f t="shared" si="49"/>
        <v>9.9812519996312854E-2</v>
      </c>
      <c r="M315">
        <f t="shared" si="50"/>
        <v>9.9812519996312854E-2</v>
      </c>
      <c r="N315" s="15">
        <f t="shared" si="51"/>
        <v>0</v>
      </c>
    </row>
    <row r="316" spans="1:14" x14ac:dyDescent="0.25">
      <c r="A316" s="1">
        <v>316</v>
      </c>
      <c r="B316">
        <v>0.14180809017843921</v>
      </c>
      <c r="C316" s="14">
        <v>46.011387818484991</v>
      </c>
      <c r="D316" s="15">
        <v>316</v>
      </c>
      <c r="E316" s="1">
        <f t="shared" si="42"/>
        <v>4.2059212573879359E-2</v>
      </c>
      <c r="F316" s="1">
        <f t="shared" si="43"/>
        <v>2.7254502227284659E-12</v>
      </c>
      <c r="G316" s="1">
        <f t="shared" si="44"/>
        <v>154.87321453899358</v>
      </c>
      <c r="H316" s="16">
        <f t="shared" si="45"/>
        <v>868.49772020161652</v>
      </c>
      <c r="I316" s="17">
        <f t="shared" si="46"/>
        <v>1023.3709347406061</v>
      </c>
      <c r="J316" s="17">
        <f t="shared" si="48"/>
        <v>46.011387818484991</v>
      </c>
      <c r="K316" s="78">
        <f t="shared" si="47"/>
        <v>955231.6839598139</v>
      </c>
      <c r="L316">
        <f t="shared" si="49"/>
        <v>9.9748877601834401E-2</v>
      </c>
      <c r="M316">
        <f t="shared" si="50"/>
        <v>9.9748877601834401E-2</v>
      </c>
      <c r="N316" s="15">
        <f t="shared" si="51"/>
        <v>0</v>
      </c>
    </row>
    <row r="317" spans="1:14" x14ac:dyDescent="0.25">
      <c r="A317" s="1">
        <v>317</v>
      </c>
      <c r="B317">
        <v>0.14118444952018638</v>
      </c>
      <c r="C317" s="14">
        <v>22.430551561511493</v>
      </c>
      <c r="D317" s="15">
        <v>317</v>
      </c>
      <c r="E317" s="1">
        <f t="shared" si="42"/>
        <v>4.149356693962114E-2</v>
      </c>
      <c r="F317" s="1">
        <f t="shared" si="43"/>
        <v>2.4989054187863425E-12</v>
      </c>
      <c r="G317" s="1">
        <f t="shared" si="44"/>
        <v>154.87321453998419</v>
      </c>
      <c r="H317" s="16">
        <f t="shared" si="45"/>
        <v>883.60374997836004</v>
      </c>
      <c r="I317" s="17">
        <f t="shared" si="46"/>
        <v>1038.4769645183403</v>
      </c>
      <c r="J317" s="17">
        <f t="shared" si="48"/>
        <v>22.430551561511493</v>
      </c>
      <c r="K317" s="78">
        <f t="shared" si="47"/>
        <v>1032350.3132824387</v>
      </c>
      <c r="L317">
        <f t="shared" si="49"/>
        <v>9.9690882578066339E-2</v>
      </c>
      <c r="M317">
        <f t="shared" si="50"/>
        <v>9.9690882578066339E-2</v>
      </c>
      <c r="N317" s="15">
        <f t="shared" si="51"/>
        <v>0</v>
      </c>
    </row>
    <row r="318" spans="1:14" x14ac:dyDescent="0.25">
      <c r="A318" s="1">
        <v>318</v>
      </c>
      <c r="B318">
        <v>0.14040489869737055</v>
      </c>
      <c r="C318" s="14">
        <v>8.6271352159658363</v>
      </c>
      <c r="D318" s="15">
        <v>318</v>
      </c>
      <c r="E318" s="1">
        <f t="shared" si="42"/>
        <v>4.0788462952324835E-2</v>
      </c>
      <c r="F318" s="1">
        <f t="shared" si="43"/>
        <v>2.2420199638469644E-12</v>
      </c>
      <c r="G318" s="1">
        <f t="shared" si="44"/>
        <v>154.87321454110742</v>
      </c>
      <c r="H318" s="16">
        <f t="shared" si="45"/>
        <v>903.02078282071523</v>
      </c>
      <c r="I318" s="17">
        <f t="shared" si="46"/>
        <v>1057.8939973618242</v>
      </c>
      <c r="J318" s="17">
        <f t="shared" si="48"/>
        <v>8.6271352159658363</v>
      </c>
      <c r="K318" s="78">
        <f t="shared" si="47"/>
        <v>1100960.9479974157</v>
      </c>
      <c r="L318">
        <f t="shared" si="49"/>
        <v>9.9616435742803697E-2</v>
      </c>
      <c r="M318">
        <f t="shared" si="50"/>
        <v>9.9616435742803697E-2</v>
      </c>
      <c r="N318" s="15">
        <f t="shared" si="51"/>
        <v>0</v>
      </c>
    </row>
    <row r="319" spans="1:14" x14ac:dyDescent="0.25">
      <c r="A319" s="1">
        <v>319</v>
      </c>
      <c r="B319">
        <v>0.13970330295683622</v>
      </c>
      <c r="C319" s="14" t="s">
        <v>40</v>
      </c>
      <c r="D319" s="15">
        <v>319</v>
      </c>
      <c r="E319" s="1">
        <f t="shared" si="42"/>
        <v>4.0155792437692947E-2</v>
      </c>
      <c r="F319" s="1">
        <f t="shared" si="43"/>
        <v>2.0334810453310398E-12</v>
      </c>
      <c r="G319" s="1">
        <f t="shared" si="44"/>
        <v>154.8732145420193</v>
      </c>
      <c r="H319" s="16">
        <f t="shared" si="45"/>
        <v>921.02357460881046</v>
      </c>
      <c r="I319" s="17">
        <f t="shared" si="46"/>
        <v>1075.8967891508303</v>
      </c>
      <c r="J319" s="17" t="str">
        <f t="shared" si="48"/>
        <v/>
      </c>
      <c r="K319" s="78" t="str">
        <f t="shared" si="47"/>
        <v/>
      </c>
      <c r="L319">
        <f t="shared" si="49"/>
        <v>9.9547510517109791E-2</v>
      </c>
      <c r="M319">
        <f t="shared" si="50"/>
        <v>9.9547510517109791E-2</v>
      </c>
      <c r="N319" s="15">
        <f t="shared" si="51"/>
        <v>0</v>
      </c>
    </row>
    <row r="320" spans="1:14" x14ac:dyDescent="0.25">
      <c r="A320" s="1">
        <v>320</v>
      </c>
      <c r="B320">
        <v>0.13900170721630212</v>
      </c>
      <c r="C320" s="14" t="s">
        <v>40</v>
      </c>
      <c r="D320" s="15">
        <v>320</v>
      </c>
      <c r="E320" s="1">
        <f t="shared" si="42"/>
        <v>3.9525013079813195E-2</v>
      </c>
      <c r="F320" s="1">
        <f t="shared" si="43"/>
        <v>1.844337867463661E-12</v>
      </c>
      <c r="G320" s="1">
        <f t="shared" si="44"/>
        <v>154.87321454284637</v>
      </c>
      <c r="H320" s="16">
        <f t="shared" si="45"/>
        <v>939.54630708139814</v>
      </c>
      <c r="I320" s="17">
        <f t="shared" si="46"/>
        <v>1094.4195216242467</v>
      </c>
      <c r="J320" s="17" t="str">
        <f t="shared" si="48"/>
        <v/>
      </c>
      <c r="K320" s="78" t="str">
        <f t="shared" si="47"/>
        <v/>
      </c>
      <c r="L320">
        <f t="shared" si="49"/>
        <v>9.9476694134644578E-2</v>
      </c>
      <c r="M320">
        <f t="shared" si="50"/>
        <v>9.9476694134644578E-2</v>
      </c>
      <c r="N320" s="15">
        <f t="shared" si="51"/>
        <v>0</v>
      </c>
    </row>
    <row r="321" spans="1:14" x14ac:dyDescent="0.25">
      <c r="A321" s="1">
        <v>321</v>
      </c>
      <c r="B321">
        <v>0.13830011147576776</v>
      </c>
      <c r="C321" s="14" t="s">
        <v>40</v>
      </c>
      <c r="D321" s="15">
        <v>321</v>
      </c>
      <c r="E321" s="1">
        <f t="shared" si="42"/>
        <v>3.8896194605643225E-2</v>
      </c>
      <c r="F321" s="1">
        <f t="shared" si="43"/>
        <v>1.672788884281774E-12</v>
      </c>
      <c r="G321" s="1">
        <f t="shared" si="44"/>
        <v>154.87321454359653</v>
      </c>
      <c r="H321" s="16">
        <f t="shared" si="45"/>
        <v>958.60942614035423</v>
      </c>
      <c r="I321" s="17">
        <f t="shared" si="46"/>
        <v>1113.4826406839452</v>
      </c>
      <c r="J321" s="17" t="str">
        <f t="shared" si="48"/>
        <v/>
      </c>
      <c r="K321" s="78" t="str">
        <f t="shared" si="47"/>
        <v/>
      </c>
      <c r="L321">
        <f t="shared" si="49"/>
        <v>9.940391686845175E-2</v>
      </c>
      <c r="M321">
        <f t="shared" si="50"/>
        <v>9.940391686845175E-2</v>
      </c>
      <c r="N321" s="15">
        <f t="shared" si="51"/>
        <v>0</v>
      </c>
    </row>
    <row r="322" spans="1:14" x14ac:dyDescent="0.25">
      <c r="A322" s="1">
        <v>322</v>
      </c>
      <c r="B322">
        <v>0.13759851573523343</v>
      </c>
      <c r="C322" s="14" t="s">
        <v>40</v>
      </c>
      <c r="D322" s="15">
        <v>322</v>
      </c>
      <c r="E322" s="1">
        <f t="shared" ref="E322:E385" si="52">IF(B322&gt;0,1/2*(B322-P$4*F322+O$28)+1/2*POWER((B322-P$4*F322+O$28)^2-4*P$28*(B322-P$4*F322),0.5),"")</f>
        <v>3.8269409687027772E-2</v>
      </c>
      <c r="F322" s="1">
        <f t="shared" ref="F322:F385" si="53">IF(B322="","",LN(1+EXP($R$10*(B322-$R$11)))/$R$10)</f>
        <v>1.5171969069826496E-12</v>
      </c>
      <c r="G322" s="1">
        <f t="shared" ref="G322:G385" si="54">IF(B322="","",P$4*O$21*10/(R$12+F322)-P$4*O$21*10/(R$12+O$19-R$11)+(1-P$4)*P$14)</f>
        <v>154.87321454427683</v>
      </c>
      <c r="H322" s="16">
        <f t="shared" ref="H322:H385" si="55">IF(B322&gt;0, IF(P$4=1,O$21*10/(E322)-O$21*10/(R$11-P$19),O$21*10/(E322)-O$21*10/(O$19-P$19)),"")</f>
        <v>978.23432671248827</v>
      </c>
      <c r="I322" s="17">
        <f t="shared" ref="I322:I385" si="56">IF(B322&gt;0,(P$21*10/(B322-E322-P$4*F322)-P$21*10/(P$19))+G322,"")</f>
        <v>1133.1075412567657</v>
      </c>
      <c r="J322" s="17" t="str">
        <f t="shared" si="48"/>
        <v/>
      </c>
      <c r="K322" s="78" t="str">
        <f t="shared" ref="K322:K385" si="57">IF(OR(B322="",C322=0,C322=""),"",(I322-C322)*(I322-C322))</f>
        <v/>
      </c>
      <c r="L322">
        <f t="shared" si="49"/>
        <v>9.9329106046688459E-2</v>
      </c>
      <c r="M322">
        <f t="shared" si="50"/>
        <v>9.9329106046688459E-2</v>
      </c>
      <c r="N322" s="15">
        <f t="shared" si="51"/>
        <v>0</v>
      </c>
    </row>
    <row r="323" spans="1:14" x14ac:dyDescent="0.25">
      <c r="A323" s="1">
        <v>323</v>
      </c>
      <c r="B323">
        <v>0.13697487507698064</v>
      </c>
      <c r="C323" s="14" t="s">
        <v>40</v>
      </c>
      <c r="D323" s="15">
        <v>323</v>
      </c>
      <c r="E323" s="1">
        <f t="shared" si="52"/>
        <v>3.7714035874301E-2</v>
      </c>
      <c r="F323" s="1">
        <f t="shared" si="53"/>
        <v>1.3910839023560822E-12</v>
      </c>
      <c r="G323" s="1">
        <f t="shared" si="54"/>
        <v>154.87321454482833</v>
      </c>
      <c r="H323" s="16">
        <f t="shared" si="55"/>
        <v>996.16837890408749</v>
      </c>
      <c r="I323" s="17">
        <f t="shared" si="56"/>
        <v>1151.0415934489156</v>
      </c>
      <c r="J323" s="17" t="str">
        <f t="shared" ref="J323:J386" si="58">IF(B323&gt;0,C323,"")</f>
        <v/>
      </c>
      <c r="K323" s="78" t="str">
        <f t="shared" si="57"/>
        <v/>
      </c>
      <c r="L323">
        <f t="shared" ref="L323:L386" si="59">B323-E323-P$4*F323</f>
        <v>9.9260839201288559E-2</v>
      </c>
      <c r="M323">
        <f t="shared" si="50"/>
        <v>9.9260839201288559E-2</v>
      </c>
      <c r="N323" s="15">
        <f t="shared" si="51"/>
        <v>0</v>
      </c>
    </row>
    <row r="324" spans="1:14" x14ac:dyDescent="0.25">
      <c r="A324" s="1">
        <v>324</v>
      </c>
      <c r="B324">
        <v>0.13627327933644631</v>
      </c>
      <c r="C324" s="14" t="s">
        <v>40</v>
      </c>
      <c r="D324" s="15">
        <v>324</v>
      </c>
      <c r="E324" s="1">
        <f t="shared" si="52"/>
        <v>3.709130132445853E-2</v>
      </c>
      <c r="F324" s="1">
        <f t="shared" si="53"/>
        <v>1.2616933287180288E-12</v>
      </c>
      <c r="G324" s="1">
        <f t="shared" si="54"/>
        <v>154.87321454539403</v>
      </c>
      <c r="H324" s="16">
        <f t="shared" si="55"/>
        <v>1016.9163524490026</v>
      </c>
      <c r="I324" s="17">
        <f t="shared" si="56"/>
        <v>1171.789566994401</v>
      </c>
      <c r="J324" s="17" t="str">
        <f t="shared" si="58"/>
        <v/>
      </c>
      <c r="K324" s="78" t="str">
        <f t="shared" si="57"/>
        <v/>
      </c>
      <c r="L324">
        <f t="shared" si="59"/>
        <v>9.9181978010726077E-2</v>
      </c>
      <c r="M324">
        <f t="shared" ref="M324:M387" si="60">IF(L324&gt;81,"",L324)</f>
        <v>9.9181978010726077E-2</v>
      </c>
      <c r="N324" s="15">
        <f t="shared" ref="N324:N387" si="61">IF(L324&gt;81,N323+1,N323)</f>
        <v>0</v>
      </c>
    </row>
    <row r="325" spans="1:14" x14ac:dyDescent="0.25">
      <c r="A325" s="1">
        <v>325</v>
      </c>
      <c r="B325">
        <v>0.13557168359591196</v>
      </c>
      <c r="C325" s="14" t="s">
        <v>40</v>
      </c>
      <c r="D325" s="15">
        <v>325</v>
      </c>
      <c r="E325" s="1">
        <f t="shared" si="52"/>
        <v>3.6470827910151021E-2</v>
      </c>
      <c r="F325" s="1">
        <f t="shared" si="53"/>
        <v>1.1443391246187235E-12</v>
      </c>
      <c r="G325" s="1">
        <f t="shared" si="54"/>
        <v>154.87321454590727</v>
      </c>
      <c r="H325" s="16">
        <f t="shared" si="55"/>
        <v>1038.2936739918482</v>
      </c>
      <c r="I325" s="17">
        <f t="shared" si="56"/>
        <v>1193.1668885377551</v>
      </c>
      <c r="J325" s="17" t="str">
        <f t="shared" si="58"/>
        <v/>
      </c>
      <c r="K325" s="78" t="str">
        <f t="shared" si="57"/>
        <v/>
      </c>
      <c r="L325">
        <f t="shared" si="59"/>
        <v>9.9100855684616601E-2</v>
      </c>
      <c r="M325">
        <f t="shared" si="60"/>
        <v>9.9100855684616601E-2</v>
      </c>
      <c r="N325" s="15">
        <f t="shared" si="61"/>
        <v>0</v>
      </c>
    </row>
    <row r="326" spans="1:14" x14ac:dyDescent="0.25">
      <c r="A326" s="1">
        <v>326</v>
      </c>
      <c r="B326">
        <v>0.13487008785537785</v>
      </c>
      <c r="C326" s="14" t="s">
        <v>40</v>
      </c>
      <c r="D326" s="15">
        <v>326</v>
      </c>
      <c r="E326" s="1">
        <f t="shared" si="52"/>
        <v>3.5852700903370061E-2</v>
      </c>
      <c r="F326" s="1">
        <f t="shared" si="53"/>
        <v>1.0378995125448366E-12</v>
      </c>
      <c r="G326" s="1">
        <f t="shared" si="54"/>
        <v>154.87321454637265</v>
      </c>
      <c r="H326" s="16">
        <f t="shared" si="55"/>
        <v>1060.3258820012052</v>
      </c>
      <c r="I326" s="17">
        <f t="shared" si="56"/>
        <v>1215.1990965475816</v>
      </c>
      <c r="J326" s="17" t="str">
        <f t="shared" si="58"/>
        <v/>
      </c>
      <c r="K326" s="78" t="str">
        <f t="shared" si="57"/>
        <v/>
      </c>
      <c r="L326">
        <f t="shared" si="59"/>
        <v>9.9017386950969885E-2</v>
      </c>
      <c r="M326">
        <f t="shared" si="60"/>
        <v>9.9017386950969885E-2</v>
      </c>
      <c r="N326" s="15">
        <f t="shared" si="61"/>
        <v>0</v>
      </c>
    </row>
    <row r="327" spans="1:14" x14ac:dyDescent="0.25">
      <c r="A327" s="1">
        <v>327</v>
      </c>
      <c r="B327">
        <v>0.13416849211484352</v>
      </c>
      <c r="C327" s="14" t="s">
        <v>40</v>
      </c>
      <c r="D327" s="15">
        <v>327</v>
      </c>
      <c r="E327" s="1">
        <f t="shared" si="52"/>
        <v>3.523700911863599E-2</v>
      </c>
      <c r="F327" s="1">
        <f t="shared" si="53"/>
        <v>9.4135962692236868E-13</v>
      </c>
      <c r="G327" s="1">
        <f t="shared" si="54"/>
        <v>154.87321454679483</v>
      </c>
      <c r="H327" s="16">
        <f t="shared" si="55"/>
        <v>1083.0397054831446</v>
      </c>
      <c r="I327" s="17">
        <f t="shared" si="56"/>
        <v>1237.9129200299358</v>
      </c>
      <c r="J327" s="17" t="str">
        <f t="shared" si="58"/>
        <v/>
      </c>
      <c r="K327" s="78" t="str">
        <f t="shared" si="57"/>
        <v/>
      </c>
      <c r="L327">
        <f t="shared" si="59"/>
        <v>9.8931482995266176E-2</v>
      </c>
      <c r="M327">
        <f t="shared" si="60"/>
        <v>9.8931482995266176E-2</v>
      </c>
      <c r="N327" s="15">
        <f t="shared" si="61"/>
        <v>0</v>
      </c>
    </row>
    <row r="328" spans="1:14" x14ac:dyDescent="0.25">
      <c r="A328" s="1">
        <v>328</v>
      </c>
      <c r="B328">
        <v>0.1334668963743092</v>
      </c>
      <c r="C328" s="14" t="s">
        <v>40</v>
      </c>
      <c r="D328" s="15">
        <v>328</v>
      </c>
      <c r="E328" s="1">
        <f t="shared" si="52"/>
        <v>3.462384503773417E-2</v>
      </c>
      <c r="F328" s="1">
        <f t="shared" si="53"/>
        <v>8.5380034421255194E-13</v>
      </c>
      <c r="G328" s="1">
        <f t="shared" si="54"/>
        <v>154.87321454717767</v>
      </c>
      <c r="H328" s="16">
        <f t="shared" si="55"/>
        <v>1106.4631185047956</v>
      </c>
      <c r="I328" s="17">
        <f t="shared" si="56"/>
        <v>1261.3363330519724</v>
      </c>
      <c r="J328" s="17" t="str">
        <f t="shared" si="58"/>
        <v/>
      </c>
      <c r="K328" s="78" t="str">
        <f t="shared" si="57"/>
        <v/>
      </c>
      <c r="L328">
        <f t="shared" si="59"/>
        <v>9.884305133572123E-2</v>
      </c>
      <c r="M328">
        <f t="shared" si="60"/>
        <v>9.884305133572123E-2</v>
      </c>
      <c r="N328" s="15">
        <f t="shared" si="61"/>
        <v>0</v>
      </c>
    </row>
    <row r="329" spans="1:14" x14ac:dyDescent="0.25">
      <c r="A329" s="1">
        <v>329</v>
      </c>
      <c r="B329">
        <v>0.13276530063377487</v>
      </c>
      <c r="C329" s="14" t="s">
        <v>40</v>
      </c>
      <c r="D329" s="15">
        <v>329</v>
      </c>
      <c r="E329" s="1">
        <f t="shared" si="52"/>
        <v>3.4013304933618441E-2</v>
      </c>
      <c r="F329" s="1">
        <f t="shared" si="53"/>
        <v>7.7438392160656901E-13</v>
      </c>
      <c r="G329" s="1">
        <f t="shared" si="54"/>
        <v>154.87321454752492</v>
      </c>
      <c r="H329" s="16">
        <f t="shared" si="55"/>
        <v>1130.6253962912911</v>
      </c>
      <c r="I329" s="17">
        <f t="shared" si="56"/>
        <v>1285.4986108388173</v>
      </c>
      <c r="J329" s="17" t="str">
        <f t="shared" si="58"/>
        <v/>
      </c>
      <c r="K329" s="78" t="str">
        <f t="shared" si="57"/>
        <v/>
      </c>
      <c r="L329">
        <f t="shared" si="59"/>
        <v>9.8751995699382047E-2</v>
      </c>
      <c r="M329">
        <f t="shared" si="60"/>
        <v>9.8751995699382047E-2</v>
      </c>
      <c r="N329" s="15">
        <f t="shared" si="61"/>
        <v>0</v>
      </c>
    </row>
    <row r="330" spans="1:14" x14ac:dyDescent="0.25">
      <c r="A330" s="1">
        <v>330</v>
      </c>
      <c r="B330">
        <v>0.13206370489324054</v>
      </c>
      <c r="C330" s="14" t="s">
        <v>40</v>
      </c>
      <c r="D330" s="15">
        <v>330</v>
      </c>
      <c r="E330" s="1">
        <f t="shared" si="52"/>
        <v>3.3405488992501606E-2</v>
      </c>
      <c r="F330" s="1">
        <f t="shared" si="53"/>
        <v>7.0235559272615672E-13</v>
      </c>
      <c r="G330" s="1">
        <f t="shared" si="54"/>
        <v>154.87321454783989</v>
      </c>
      <c r="H330" s="16">
        <f t="shared" si="55"/>
        <v>1155.5571727692718</v>
      </c>
      <c r="I330" s="17">
        <f t="shared" si="56"/>
        <v>1310.4303873171093</v>
      </c>
      <c r="J330" s="17" t="str">
        <f t="shared" si="58"/>
        <v/>
      </c>
      <c r="K330" s="78" t="str">
        <f t="shared" si="57"/>
        <v/>
      </c>
      <c r="L330">
        <f t="shared" si="59"/>
        <v>9.865821590003658E-2</v>
      </c>
      <c r="M330">
        <f t="shared" si="60"/>
        <v>9.865821590003658E-2</v>
      </c>
      <c r="N330" s="15">
        <f t="shared" si="61"/>
        <v>0</v>
      </c>
    </row>
    <row r="331" spans="1:14" x14ac:dyDescent="0.25">
      <c r="A331" s="1">
        <v>331</v>
      </c>
      <c r="B331">
        <v>0.13136210915270621</v>
      </c>
      <c r="C331" s="14" t="s">
        <v>40</v>
      </c>
      <c r="D331" s="15">
        <v>331</v>
      </c>
      <c r="E331" s="1">
        <f t="shared" si="52"/>
        <v>3.2800501432993748E-2</v>
      </c>
      <c r="F331" s="1">
        <f t="shared" si="53"/>
        <v>6.3702761061773042E-13</v>
      </c>
      <c r="G331" s="1">
        <f t="shared" si="54"/>
        <v>154.87321454812553</v>
      </c>
      <c r="H331" s="16">
        <f t="shared" si="55"/>
        <v>1181.2904993958282</v>
      </c>
      <c r="I331" s="17">
        <f t="shared" si="56"/>
        <v>1336.1637139439547</v>
      </c>
      <c r="J331" s="17" t="str">
        <f t="shared" si="58"/>
        <v/>
      </c>
      <c r="K331" s="78" t="str">
        <f t="shared" si="57"/>
        <v/>
      </c>
      <c r="L331">
        <f t="shared" si="59"/>
        <v>9.8561607719075434E-2</v>
      </c>
      <c r="M331">
        <f t="shared" si="60"/>
        <v>9.8561607719075434E-2</v>
      </c>
      <c r="N331" s="15">
        <f t="shared" si="61"/>
        <v>0</v>
      </c>
    </row>
    <row r="332" spans="1:14" x14ac:dyDescent="0.25">
      <c r="A332" s="1">
        <v>332</v>
      </c>
      <c r="B332">
        <v>0.13066051341217189</v>
      </c>
      <c r="C332" s="14" t="s">
        <v>40</v>
      </c>
      <c r="D332" s="15">
        <v>332</v>
      </c>
      <c r="E332" s="1">
        <f t="shared" si="52"/>
        <v>3.2198450620982491E-2</v>
      </c>
      <c r="F332" s="1">
        <f t="shared" si="53"/>
        <v>5.7777446065062673E-13</v>
      </c>
      <c r="G332" s="1">
        <f t="shared" si="54"/>
        <v>154.87321454838462</v>
      </c>
      <c r="H332" s="16">
        <f t="shared" si="55"/>
        <v>1207.8589050726764</v>
      </c>
      <c r="I332" s="17">
        <f t="shared" si="56"/>
        <v>1362.7321196210542</v>
      </c>
      <c r="J332" s="17" t="str">
        <f t="shared" si="58"/>
        <v/>
      </c>
      <c r="K332" s="78" t="str">
        <f t="shared" si="57"/>
        <v/>
      </c>
      <c r="L332">
        <f t="shared" si="59"/>
        <v>9.8462062790611621E-2</v>
      </c>
      <c r="M332">
        <f t="shared" si="60"/>
        <v>9.8462062790611621E-2</v>
      </c>
      <c r="N332" s="15">
        <f t="shared" si="61"/>
        <v>0</v>
      </c>
    </row>
    <row r="333" spans="1:14" x14ac:dyDescent="0.25">
      <c r="A333" s="1">
        <v>333</v>
      </c>
      <c r="B333">
        <v>0.12995891767163756</v>
      </c>
      <c r="C333" s="14" t="s">
        <v>40</v>
      </c>
      <c r="D333" s="15">
        <v>333</v>
      </c>
      <c r="E333" s="1">
        <f t="shared" si="52"/>
        <v>3.1599449178765615E-2</v>
      </c>
      <c r="F333" s="1">
        <f t="shared" si="53"/>
        <v>5.2403286051711284E-13</v>
      </c>
      <c r="G333" s="1">
        <f t="shared" si="54"/>
        <v>154.87321454861961</v>
      </c>
      <c r="H333" s="16">
        <f t="shared" si="55"/>
        <v>1235.2974569015869</v>
      </c>
      <c r="I333" s="17">
        <f t="shared" si="56"/>
        <v>1390.1706714502093</v>
      </c>
      <c r="J333" s="17" t="str">
        <f t="shared" si="58"/>
        <v/>
      </c>
      <c r="K333" s="78" t="str">
        <f t="shared" si="57"/>
        <v/>
      </c>
      <c r="L333">
        <f t="shared" si="59"/>
        <v>9.8359468492347904E-2</v>
      </c>
      <c r="M333">
        <f t="shared" si="60"/>
        <v>9.8359468492347904E-2</v>
      </c>
      <c r="N333" s="15">
        <f t="shared" si="61"/>
        <v>0</v>
      </c>
    </row>
    <row r="334" spans="1:14" x14ac:dyDescent="0.25">
      <c r="A334" s="1">
        <v>334</v>
      </c>
      <c r="B334">
        <v>0.12925732193110342</v>
      </c>
      <c r="C334" s="14" t="s">
        <v>40</v>
      </c>
      <c r="D334" s="15">
        <v>334</v>
      </c>
      <c r="E334" s="1">
        <f t="shared" si="52"/>
        <v>3.1003614086747025E-2</v>
      </c>
      <c r="F334" s="1">
        <f t="shared" si="53"/>
        <v>4.7529059032827049E-13</v>
      </c>
      <c r="G334" s="1">
        <f t="shared" si="54"/>
        <v>154.87321454883278</v>
      </c>
      <c r="H334" s="16">
        <f t="shared" si="55"/>
        <v>1263.6428214883222</v>
      </c>
      <c r="I334" s="17">
        <f t="shared" si="56"/>
        <v>1418.5160360371526</v>
      </c>
      <c r="J334" s="17" t="str">
        <f t="shared" si="58"/>
        <v/>
      </c>
      <c r="K334" s="78" t="str">
        <f t="shared" si="57"/>
        <v/>
      </c>
      <c r="L334">
        <f t="shared" si="59"/>
        <v>9.8253707843881113E-2</v>
      </c>
      <c r="M334">
        <f t="shared" si="60"/>
        <v>9.8253707843881113E-2</v>
      </c>
      <c r="N334" s="15">
        <f t="shared" si="61"/>
        <v>0</v>
      </c>
    </row>
    <row r="335" spans="1:14" x14ac:dyDescent="0.25">
      <c r="A335" s="1">
        <v>335</v>
      </c>
      <c r="B335">
        <v>0.1285557261905691</v>
      </c>
      <c r="C335" s="14" t="s">
        <v>40</v>
      </c>
      <c r="D335" s="15">
        <v>335</v>
      </c>
      <c r="E335" s="1">
        <f t="shared" si="52"/>
        <v>3.0411066775794457E-2</v>
      </c>
      <c r="F335" s="1">
        <f t="shared" si="53"/>
        <v>4.3108170551223536E-13</v>
      </c>
      <c r="G335" s="1">
        <f t="shared" si="54"/>
        <v>154.87321454902605</v>
      </c>
      <c r="H335" s="16">
        <f t="shared" si="55"/>
        <v>1292.9333264483344</v>
      </c>
      <c r="I335" s="17">
        <f t="shared" si="56"/>
        <v>1447.8065409973617</v>
      </c>
      <c r="J335" s="17" t="str">
        <f t="shared" si="58"/>
        <v/>
      </c>
      <c r="K335" s="78" t="str">
        <f t="shared" si="57"/>
        <v/>
      </c>
      <c r="L335">
        <f t="shared" si="59"/>
        <v>9.8144659414343555E-2</v>
      </c>
      <c r="M335">
        <f t="shared" si="60"/>
        <v>9.8144659414343555E-2</v>
      </c>
      <c r="N335" s="15">
        <f t="shared" si="61"/>
        <v>0</v>
      </c>
    </row>
    <row r="336" spans="1:14" x14ac:dyDescent="0.25">
      <c r="A336" s="1">
        <v>336</v>
      </c>
      <c r="B336">
        <v>0.12785413045003477</v>
      </c>
      <c r="C336" s="14" t="s">
        <v>40</v>
      </c>
      <c r="D336" s="15">
        <v>336</v>
      </c>
      <c r="E336" s="1">
        <f t="shared" si="52"/>
        <v>2.9821933208132534E-2</v>
      </c>
      <c r="F336" s="1">
        <f t="shared" si="53"/>
        <v>3.9098494111361241E-13</v>
      </c>
      <c r="G336" s="1">
        <f t="shared" si="54"/>
        <v>154.87321454920141</v>
      </c>
      <c r="H336" s="16">
        <f t="shared" si="55"/>
        <v>1323.2090217081914</v>
      </c>
      <c r="I336" s="17">
        <f t="shared" si="56"/>
        <v>1478.0822362573872</v>
      </c>
      <c r="J336" s="17" t="str">
        <f t="shared" si="58"/>
        <v/>
      </c>
      <c r="K336" s="78" t="str">
        <f t="shared" si="57"/>
        <v/>
      </c>
      <c r="L336">
        <f t="shared" si="59"/>
        <v>9.8032197241511257E-2</v>
      </c>
      <c r="M336">
        <f t="shared" si="60"/>
        <v>9.8032197241511257E-2</v>
      </c>
      <c r="N336" s="15">
        <f t="shared" si="61"/>
        <v>0</v>
      </c>
    </row>
    <row r="337" spans="1:14" x14ac:dyDescent="0.25">
      <c r="A337" s="1">
        <v>337</v>
      </c>
      <c r="B337">
        <v>0.12723048979178198</v>
      </c>
      <c r="C337" s="14" t="s">
        <v>40</v>
      </c>
      <c r="D337" s="15">
        <v>337</v>
      </c>
      <c r="E337" s="1">
        <f t="shared" si="52"/>
        <v>2.9301230227092055E-2</v>
      </c>
      <c r="F337" s="1">
        <f t="shared" si="53"/>
        <v>3.5848530721871911E-13</v>
      </c>
      <c r="G337" s="1">
        <f t="shared" si="54"/>
        <v>154.87321454934346</v>
      </c>
      <c r="H337" s="16">
        <f t="shared" si="55"/>
        <v>1350.9816013319924</v>
      </c>
      <c r="I337" s="17">
        <f t="shared" si="56"/>
        <v>1505.8548158813339</v>
      </c>
      <c r="J337" s="17" t="str">
        <f t="shared" si="58"/>
        <v/>
      </c>
      <c r="K337" s="78" t="str">
        <f t="shared" si="57"/>
        <v/>
      </c>
      <c r="L337">
        <f t="shared" si="59"/>
        <v>9.7929259564331433E-2</v>
      </c>
      <c r="M337">
        <f t="shared" si="60"/>
        <v>9.7929259564331433E-2</v>
      </c>
      <c r="N337" s="15">
        <f t="shared" si="61"/>
        <v>0</v>
      </c>
    </row>
    <row r="338" spans="1:14" x14ac:dyDescent="0.25">
      <c r="A338" s="1">
        <v>338</v>
      </c>
      <c r="B338">
        <v>0.12652889405124762</v>
      </c>
      <c r="C338" s="14" t="s">
        <v>40</v>
      </c>
      <c r="D338" s="15">
        <v>338</v>
      </c>
      <c r="E338" s="1">
        <f t="shared" si="52"/>
        <v>2.8718904819743755E-2</v>
      </c>
      <c r="F338" s="1">
        <f t="shared" si="53"/>
        <v>3.2514154771212511E-13</v>
      </c>
      <c r="G338" s="1">
        <f t="shared" si="54"/>
        <v>154.87321454948932</v>
      </c>
      <c r="H338" s="16">
        <f t="shared" si="55"/>
        <v>1383.2338362601731</v>
      </c>
      <c r="I338" s="17">
        <f t="shared" si="56"/>
        <v>1538.1070508096661</v>
      </c>
      <c r="J338" s="17" t="str">
        <f t="shared" si="58"/>
        <v/>
      </c>
      <c r="K338" s="78" t="str">
        <f t="shared" si="57"/>
        <v/>
      </c>
      <c r="L338">
        <f t="shared" si="59"/>
        <v>9.7809989231178715E-2</v>
      </c>
      <c r="M338">
        <f t="shared" si="60"/>
        <v>9.7809989231178715E-2</v>
      </c>
      <c r="N338" s="15">
        <f t="shared" si="61"/>
        <v>0</v>
      </c>
    </row>
    <row r="339" spans="1:14" x14ac:dyDescent="0.25">
      <c r="A339" s="1">
        <v>339</v>
      </c>
      <c r="B339">
        <v>0.12582729831071329</v>
      </c>
      <c r="C339" s="14" t="s">
        <v>40</v>
      </c>
      <c r="D339" s="15">
        <v>339</v>
      </c>
      <c r="E339" s="1">
        <f t="shared" si="52"/>
        <v>2.8140383041073299E-2</v>
      </c>
      <c r="F339" s="1">
        <f t="shared" si="53"/>
        <v>2.9489983015030628E-13</v>
      </c>
      <c r="G339" s="1">
        <f t="shared" si="54"/>
        <v>154.87321454962154</v>
      </c>
      <c r="H339" s="16">
        <f t="shared" si="55"/>
        <v>1416.5971852509351</v>
      </c>
      <c r="I339" s="17">
        <f t="shared" si="56"/>
        <v>1571.4703998005571</v>
      </c>
      <c r="J339" s="17" t="str">
        <f t="shared" si="58"/>
        <v/>
      </c>
      <c r="K339" s="78" t="str">
        <f t="shared" si="57"/>
        <v/>
      </c>
      <c r="L339">
        <f t="shared" si="59"/>
        <v>9.7686915269345087E-2</v>
      </c>
      <c r="M339">
        <f t="shared" si="60"/>
        <v>9.7686915269345087E-2</v>
      </c>
      <c r="N339" s="15">
        <f t="shared" si="61"/>
        <v>0</v>
      </c>
    </row>
    <row r="340" spans="1:14" x14ac:dyDescent="0.25">
      <c r="A340" s="1">
        <v>340</v>
      </c>
      <c r="B340">
        <v>0.12512570257017919</v>
      </c>
      <c r="C340" s="14" t="s">
        <v>40</v>
      </c>
      <c r="D340" s="15">
        <v>340</v>
      </c>
      <c r="E340" s="1">
        <f t="shared" si="52"/>
        <v>2.7565808949634382E-2</v>
      </c>
      <c r="F340" s="1">
        <f t="shared" si="53"/>
        <v>2.674697370261109E-13</v>
      </c>
      <c r="G340" s="1">
        <f t="shared" si="54"/>
        <v>154.87321454974148</v>
      </c>
      <c r="H340" s="16">
        <f t="shared" si="55"/>
        <v>1451.1189586083283</v>
      </c>
      <c r="I340" s="17">
        <f t="shared" si="56"/>
        <v>1605.9921731580653</v>
      </c>
      <c r="J340" s="17" t="str">
        <f t="shared" si="58"/>
        <v/>
      </c>
      <c r="K340" s="78" t="str">
        <f t="shared" si="57"/>
        <v/>
      </c>
      <c r="L340">
        <f t="shared" si="59"/>
        <v>9.7559893620277338E-2</v>
      </c>
      <c r="M340">
        <f t="shared" si="60"/>
        <v>9.7559893620277338E-2</v>
      </c>
      <c r="N340" s="15">
        <f t="shared" si="61"/>
        <v>0</v>
      </c>
    </row>
    <row r="341" spans="1:14" x14ac:dyDescent="0.25">
      <c r="A341" s="1">
        <v>341</v>
      </c>
      <c r="B341">
        <v>0.12442410682964486</v>
      </c>
      <c r="C341" s="14" t="s">
        <v>40</v>
      </c>
      <c r="D341" s="15">
        <v>341</v>
      </c>
      <c r="E341" s="1">
        <f t="shared" si="52"/>
        <v>2.6995331279562221E-2</v>
      </c>
      <c r="F341" s="1">
        <f t="shared" si="53"/>
        <v>2.4259116914356949E-13</v>
      </c>
      <c r="G341" s="1">
        <f t="shared" si="54"/>
        <v>154.87321454985022</v>
      </c>
      <c r="H341" s="16">
        <f t="shared" si="55"/>
        <v>1486.8484678457794</v>
      </c>
      <c r="I341" s="17">
        <f t="shared" si="56"/>
        <v>1641.7216823956292</v>
      </c>
      <c r="J341" s="17" t="str">
        <f t="shared" si="58"/>
        <v/>
      </c>
      <c r="K341" s="78" t="str">
        <f t="shared" si="57"/>
        <v/>
      </c>
      <c r="L341">
        <f t="shared" si="59"/>
        <v>9.7428775549840044E-2</v>
      </c>
      <c r="M341">
        <f t="shared" si="60"/>
        <v>9.7428775549840044E-2</v>
      </c>
      <c r="N341" s="15">
        <f t="shared" si="61"/>
        <v>0</v>
      </c>
    </row>
    <row r="342" spans="1:14" x14ac:dyDescent="0.25">
      <c r="A342" s="1">
        <v>342</v>
      </c>
      <c r="B342">
        <v>0.12380046617139205</v>
      </c>
      <c r="C342" s="14" t="s">
        <v>40</v>
      </c>
      <c r="D342" s="15">
        <v>342</v>
      </c>
      <c r="E342" s="1">
        <f t="shared" si="52"/>
        <v>2.6491802869299752E-2</v>
      </c>
      <c r="F342" s="1">
        <f t="shared" si="53"/>
        <v>2.2242630080076523E-13</v>
      </c>
      <c r="G342" s="1">
        <f t="shared" si="54"/>
        <v>154.87321454993844</v>
      </c>
      <c r="H342" s="16">
        <f t="shared" si="55"/>
        <v>1519.663407348216</v>
      </c>
      <c r="I342" s="17">
        <f t="shared" si="56"/>
        <v>1674.5366218981549</v>
      </c>
      <c r="J342" s="17" t="str">
        <f t="shared" si="58"/>
        <v/>
      </c>
      <c r="K342" s="78" t="str">
        <f t="shared" si="57"/>
        <v/>
      </c>
      <c r="L342">
        <f t="shared" si="59"/>
        <v>9.7308663301869866E-2</v>
      </c>
      <c r="M342">
        <f t="shared" si="60"/>
        <v>9.7308663301869866E-2</v>
      </c>
      <c r="N342" s="15">
        <f t="shared" si="61"/>
        <v>0</v>
      </c>
    </row>
    <row r="343" spans="1:14" x14ac:dyDescent="0.25">
      <c r="A343" s="1">
        <v>343</v>
      </c>
      <c r="B343">
        <v>0.12309887043085772</v>
      </c>
      <c r="C343" s="14" t="s">
        <v>40</v>
      </c>
      <c r="D343" s="15">
        <v>343</v>
      </c>
      <c r="E343" s="1">
        <f t="shared" si="52"/>
        <v>2.5929485015808554E-2</v>
      </c>
      <c r="F343" s="1">
        <f t="shared" si="53"/>
        <v>2.0173804266472024E-13</v>
      </c>
      <c r="G343" s="1">
        <f t="shared" si="54"/>
        <v>154.87321455002888</v>
      </c>
      <c r="H343" s="16">
        <f t="shared" si="55"/>
        <v>1557.8160189116011</v>
      </c>
      <c r="I343" s="17">
        <f t="shared" si="56"/>
        <v>1712.6892334616277</v>
      </c>
      <c r="J343" s="17" t="str">
        <f t="shared" si="58"/>
        <v/>
      </c>
      <c r="K343" s="78" t="str">
        <f t="shared" si="57"/>
        <v/>
      </c>
      <c r="L343">
        <f t="shared" si="59"/>
        <v>9.7169385414847431E-2</v>
      </c>
      <c r="M343">
        <f t="shared" si="60"/>
        <v>9.7169385414847431E-2</v>
      </c>
      <c r="N343" s="15">
        <f t="shared" si="61"/>
        <v>0</v>
      </c>
    </row>
    <row r="344" spans="1:14" x14ac:dyDescent="0.25">
      <c r="A344" s="1">
        <v>344</v>
      </c>
      <c r="B344">
        <v>0.12239727469032338</v>
      </c>
      <c r="C344" s="14" t="s">
        <v>40</v>
      </c>
      <c r="D344" s="15">
        <v>344</v>
      </c>
      <c r="E344" s="1">
        <f t="shared" si="52"/>
        <v>2.5371718987216171E-2</v>
      </c>
      <c r="F344" s="1">
        <f t="shared" si="53"/>
        <v>1.8297260373833715E-13</v>
      </c>
      <c r="G344" s="1">
        <f t="shared" si="54"/>
        <v>154.87321455011096</v>
      </c>
      <c r="H344" s="16">
        <f t="shared" si="55"/>
        <v>1597.3304815326701</v>
      </c>
      <c r="I344" s="17">
        <f t="shared" si="56"/>
        <v>1752.2036960827811</v>
      </c>
      <c r="J344" s="17" t="str">
        <f t="shared" si="58"/>
        <v/>
      </c>
      <c r="K344" s="78" t="str">
        <f t="shared" si="57"/>
        <v/>
      </c>
      <c r="L344">
        <f t="shared" si="59"/>
        <v>9.7025555702924232E-2</v>
      </c>
      <c r="M344">
        <f t="shared" si="60"/>
        <v>9.7025555702924232E-2</v>
      </c>
      <c r="N344" s="15">
        <f t="shared" si="61"/>
        <v>0</v>
      </c>
    </row>
    <row r="345" spans="1:14" x14ac:dyDescent="0.25">
      <c r="A345" s="1">
        <v>345</v>
      </c>
      <c r="B345">
        <v>0.1217736340320708</v>
      </c>
      <c r="C345" s="14" t="s">
        <v>40</v>
      </c>
      <c r="D345" s="15">
        <v>345</v>
      </c>
      <c r="E345" s="1">
        <f t="shared" si="52"/>
        <v>2.4879882505445618E-2</v>
      </c>
      <c r="F345" s="1">
        <f t="shared" si="53"/>
        <v>1.6776398142475042E-13</v>
      </c>
      <c r="G345" s="1">
        <f t="shared" si="54"/>
        <v>154.87321455017747</v>
      </c>
      <c r="H345" s="16">
        <f t="shared" si="55"/>
        <v>1633.6441668737061</v>
      </c>
      <c r="I345" s="17">
        <f t="shared" si="56"/>
        <v>1788.5173814238835</v>
      </c>
      <c r="J345" s="17" t="str">
        <f t="shared" si="58"/>
        <v/>
      </c>
      <c r="K345" s="78" t="str">
        <f t="shared" si="57"/>
        <v/>
      </c>
      <c r="L345">
        <f t="shared" si="59"/>
        <v>9.6893751526457406E-2</v>
      </c>
      <c r="M345">
        <f t="shared" si="60"/>
        <v>9.6893751526457406E-2</v>
      </c>
      <c r="N345" s="15">
        <f t="shared" si="61"/>
        <v>0</v>
      </c>
    </row>
    <row r="346" spans="1:14" x14ac:dyDescent="0.25">
      <c r="A346" s="1">
        <v>346</v>
      </c>
      <c r="B346">
        <v>0.12107203829153647</v>
      </c>
      <c r="C346" s="14" t="s">
        <v>40</v>
      </c>
      <c r="D346" s="15">
        <v>346</v>
      </c>
      <c r="E346" s="1">
        <f t="shared" si="52"/>
        <v>2.4331171140659934E-2</v>
      </c>
      <c r="F346" s="1">
        <f t="shared" si="53"/>
        <v>1.5215962536506275E-13</v>
      </c>
      <c r="G346" s="1">
        <f t="shared" si="54"/>
        <v>154.87321455024573</v>
      </c>
      <c r="H346" s="16">
        <f t="shared" si="55"/>
        <v>1675.8896636309782</v>
      </c>
      <c r="I346" s="17">
        <f t="shared" si="56"/>
        <v>1830.7628781812223</v>
      </c>
      <c r="J346" s="17" t="str">
        <f t="shared" si="58"/>
        <v/>
      </c>
      <c r="K346" s="78" t="str">
        <f t="shared" si="57"/>
        <v/>
      </c>
      <c r="L346">
        <f t="shared" si="59"/>
        <v>9.6740867150724386E-2</v>
      </c>
      <c r="M346">
        <f t="shared" si="60"/>
        <v>9.6740867150724386E-2</v>
      </c>
      <c r="N346" s="15">
        <f t="shared" si="61"/>
        <v>0</v>
      </c>
    </row>
    <row r="347" spans="1:14" x14ac:dyDescent="0.25">
      <c r="A347" s="1">
        <v>347</v>
      </c>
      <c r="B347">
        <v>0.12037044255100214</v>
      </c>
      <c r="C347" s="14" t="s">
        <v>40</v>
      </c>
      <c r="D347" s="15">
        <v>347</v>
      </c>
      <c r="E347" s="1">
        <f t="shared" si="52"/>
        <v>2.3787502752104339E-2</v>
      </c>
      <c r="F347" s="1">
        <f t="shared" si="53"/>
        <v>1.3800735684132241E-13</v>
      </c>
      <c r="G347" s="1">
        <f t="shared" si="54"/>
        <v>154.87321455030764</v>
      </c>
      <c r="H347" s="16">
        <f t="shared" si="55"/>
        <v>1719.6690854133212</v>
      </c>
      <c r="I347" s="17">
        <f t="shared" si="56"/>
        <v>1874.5422999636307</v>
      </c>
      <c r="J347" s="17" t="str">
        <f t="shared" si="58"/>
        <v/>
      </c>
      <c r="K347" s="78" t="str">
        <f t="shared" si="57"/>
        <v/>
      </c>
      <c r="L347">
        <f t="shared" si="59"/>
        <v>9.6582939798759801E-2</v>
      </c>
      <c r="M347">
        <f t="shared" si="60"/>
        <v>9.6582939798759801E-2</v>
      </c>
      <c r="N347" s="15">
        <f t="shared" si="61"/>
        <v>0</v>
      </c>
    </row>
    <row r="348" spans="1:14" x14ac:dyDescent="0.25">
      <c r="A348" s="1">
        <v>348</v>
      </c>
      <c r="B348">
        <v>0.1196688468104678</v>
      </c>
      <c r="C348" s="14" t="s">
        <v>40</v>
      </c>
      <c r="D348" s="15">
        <v>348</v>
      </c>
      <c r="E348" s="1">
        <f t="shared" si="52"/>
        <v>2.3249054724641872E-2</v>
      </c>
      <c r="F348" s="1">
        <f t="shared" si="53"/>
        <v>1.251699456028846E-13</v>
      </c>
      <c r="G348" s="1">
        <f t="shared" si="54"/>
        <v>154.87321455036374</v>
      </c>
      <c r="H348" s="16">
        <f t="shared" si="55"/>
        <v>1765.0462592206677</v>
      </c>
      <c r="I348" s="17">
        <f t="shared" si="56"/>
        <v>1919.9194737710277</v>
      </c>
      <c r="J348" s="17" t="str">
        <f t="shared" si="58"/>
        <v/>
      </c>
      <c r="K348" s="78" t="str">
        <f t="shared" si="57"/>
        <v/>
      </c>
      <c r="L348">
        <f t="shared" si="59"/>
        <v>9.641979208570077E-2</v>
      </c>
      <c r="M348">
        <f t="shared" si="60"/>
        <v>9.641979208570077E-2</v>
      </c>
      <c r="N348" s="15">
        <f t="shared" si="61"/>
        <v>0</v>
      </c>
    </row>
    <row r="349" spans="1:14" x14ac:dyDescent="0.25">
      <c r="A349" s="1">
        <v>349</v>
      </c>
      <c r="B349">
        <v>0.11896725106993347</v>
      </c>
      <c r="C349" s="14" t="s">
        <v>40</v>
      </c>
      <c r="D349" s="15">
        <v>349</v>
      </c>
      <c r="E349" s="1">
        <f t="shared" si="52"/>
        <v>2.2716007714024194E-2</v>
      </c>
      <c r="F349" s="1">
        <f t="shared" si="53"/>
        <v>1.1352771410558173E-13</v>
      </c>
      <c r="G349" s="1">
        <f t="shared" si="54"/>
        <v>154.87321455041462</v>
      </c>
      <c r="H349" s="16">
        <f t="shared" si="55"/>
        <v>1812.0872011622569</v>
      </c>
      <c r="I349" s="17">
        <f t="shared" si="56"/>
        <v>1966.9604157126741</v>
      </c>
      <c r="J349" s="17" t="str">
        <f t="shared" si="58"/>
        <v/>
      </c>
      <c r="K349" s="78" t="str">
        <f t="shared" si="57"/>
        <v/>
      </c>
      <c r="L349">
        <f t="shared" si="59"/>
        <v>9.625124335579574E-2</v>
      </c>
      <c r="M349">
        <f t="shared" si="60"/>
        <v>9.625124335579574E-2</v>
      </c>
      <c r="N349" s="15">
        <f t="shared" si="61"/>
        <v>0</v>
      </c>
    </row>
    <row r="350" spans="1:14" x14ac:dyDescent="0.25">
      <c r="A350" s="1">
        <v>350</v>
      </c>
      <c r="B350">
        <v>0.11826565532939914</v>
      </c>
      <c r="C350" s="14" t="s">
        <v>40</v>
      </c>
      <c r="D350" s="15">
        <v>350</v>
      </c>
      <c r="E350" s="1">
        <f t="shared" si="52"/>
        <v>2.2188545241188701E-2</v>
      </c>
      <c r="F350" s="1">
        <f t="shared" si="53"/>
        <v>1.029673676076007E-13</v>
      </c>
      <c r="G350" s="1">
        <f t="shared" si="54"/>
        <v>154.87321455046077</v>
      </c>
      <c r="H350" s="16">
        <f t="shared" si="55"/>
        <v>1860.8600961142492</v>
      </c>
      <c r="I350" s="17">
        <f t="shared" si="56"/>
        <v>2015.7333106647081</v>
      </c>
      <c r="J350" s="17" t="str">
        <f t="shared" si="58"/>
        <v/>
      </c>
      <c r="K350" s="78" t="str">
        <f t="shared" si="57"/>
        <v/>
      </c>
      <c r="L350">
        <f t="shared" si="59"/>
        <v>9.6077110088107473E-2</v>
      </c>
      <c r="M350">
        <f t="shared" si="60"/>
        <v>9.6077110088107473E-2</v>
      </c>
      <c r="N350" s="15">
        <f t="shared" si="61"/>
        <v>0</v>
      </c>
    </row>
    <row r="351" spans="1:14" x14ac:dyDescent="0.25">
      <c r="A351" s="1">
        <v>351</v>
      </c>
      <c r="B351">
        <f>B350-0.005</f>
        <v>0.11326565532939914</v>
      </c>
      <c r="C351" s="14"/>
      <c r="D351" s="15">
        <v>351</v>
      </c>
      <c r="E351" s="1">
        <f t="shared" si="52"/>
        <v>1.8607779213588624E-2</v>
      </c>
      <c r="F351" s="1">
        <f t="shared" si="53"/>
        <v>5.1349644954507973E-14</v>
      </c>
      <c r="G351" s="1">
        <f t="shared" si="54"/>
        <v>154.8732145506865</v>
      </c>
      <c r="H351" s="16">
        <f t="shared" si="55"/>
        <v>2265.0638805423691</v>
      </c>
      <c r="I351" s="17">
        <f t="shared" si="56"/>
        <v>2419.9370950930561</v>
      </c>
      <c r="J351" s="17">
        <f t="shared" si="58"/>
        <v>0</v>
      </c>
      <c r="K351" s="78" t="str">
        <f t="shared" si="57"/>
        <v/>
      </c>
      <c r="L351">
        <f t="shared" si="59"/>
        <v>9.4657876115759168E-2</v>
      </c>
      <c r="M351">
        <f t="shared" si="60"/>
        <v>9.4657876115759168E-2</v>
      </c>
      <c r="N351" s="15">
        <f t="shared" si="61"/>
        <v>0</v>
      </c>
    </row>
    <row r="352" spans="1:14" x14ac:dyDescent="0.25">
      <c r="A352" s="1">
        <v>352</v>
      </c>
      <c r="B352">
        <f t="shared" ref="B352:B373" si="62">B351-0.005</f>
        <v>0.10826565532939914</v>
      </c>
      <c r="C352" s="14"/>
      <c r="D352" s="15">
        <v>352</v>
      </c>
      <c r="E352" s="1">
        <f t="shared" si="52"/>
        <v>1.5387194325371523E-2</v>
      </c>
      <c r="F352" s="1">
        <f t="shared" si="53"/>
        <v>2.5607803052561214E-14</v>
      </c>
      <c r="G352" s="1">
        <f t="shared" si="54"/>
        <v>154.8732145507991</v>
      </c>
      <c r="H352" s="16">
        <f t="shared" si="55"/>
        <v>2789.3019702195461</v>
      </c>
      <c r="I352" s="17">
        <f t="shared" si="56"/>
        <v>2944.1751847703445</v>
      </c>
      <c r="J352" s="17">
        <f t="shared" si="58"/>
        <v>0</v>
      </c>
      <c r="K352" s="78" t="str">
        <f t="shared" si="57"/>
        <v/>
      </c>
      <c r="L352">
        <f t="shared" si="59"/>
        <v>9.2878461004002003E-2</v>
      </c>
      <c r="M352">
        <f t="shared" si="60"/>
        <v>9.2878461004002003E-2</v>
      </c>
      <c r="N352" s="15">
        <f t="shared" si="61"/>
        <v>0</v>
      </c>
    </row>
    <row r="353" spans="1:14" x14ac:dyDescent="0.25">
      <c r="A353" s="1">
        <v>353</v>
      </c>
      <c r="B353">
        <f t="shared" si="62"/>
        <v>0.10326565532939913</v>
      </c>
      <c r="C353" s="14"/>
      <c r="D353" s="15">
        <v>353</v>
      </c>
      <c r="E353" s="1">
        <f t="shared" si="52"/>
        <v>1.2582577892515979E-2</v>
      </c>
      <c r="F353" s="1">
        <f t="shared" si="53"/>
        <v>1.2770391813922635E-14</v>
      </c>
      <c r="G353" s="1">
        <f t="shared" si="54"/>
        <v>154.87321455085521</v>
      </c>
      <c r="H353" s="16">
        <f t="shared" si="55"/>
        <v>3464.4394415036186</v>
      </c>
      <c r="I353" s="17">
        <f t="shared" si="56"/>
        <v>3619.3126560544738</v>
      </c>
      <c r="J353" s="17">
        <f t="shared" si="58"/>
        <v>0</v>
      </c>
      <c r="K353" s="78" t="str">
        <f t="shared" si="57"/>
        <v/>
      </c>
      <c r="L353">
        <f t="shared" si="59"/>
        <v>9.0683077436870388E-2</v>
      </c>
      <c r="M353">
        <f t="shared" si="60"/>
        <v>9.0683077436870388E-2</v>
      </c>
      <c r="N353" s="15">
        <f t="shared" si="61"/>
        <v>0</v>
      </c>
    </row>
    <row r="354" spans="1:14" x14ac:dyDescent="0.25">
      <c r="A354" s="1">
        <v>354</v>
      </c>
      <c r="B354">
        <f t="shared" si="62"/>
        <v>9.8265655329399126E-2</v>
      </c>
      <c r="C354" s="14"/>
      <c r="D354" s="15">
        <v>354</v>
      </c>
      <c r="E354" s="1">
        <f t="shared" si="52"/>
        <v>1.0220871110989531E-2</v>
      </c>
      <c r="F354" s="1">
        <f t="shared" si="53"/>
        <v>6.3684410507794502E-15</v>
      </c>
      <c r="G354" s="1">
        <f t="shared" si="54"/>
        <v>154.87321455088318</v>
      </c>
      <c r="H354" s="16">
        <f t="shared" si="55"/>
        <v>4320.3260708732105</v>
      </c>
      <c r="I354" s="17">
        <f t="shared" si="56"/>
        <v>4475.1992854240916</v>
      </c>
      <c r="J354" s="17">
        <f t="shared" si="58"/>
        <v>0</v>
      </c>
      <c r="K354" s="78" t="str">
        <f t="shared" si="57"/>
        <v/>
      </c>
      <c r="L354">
        <f t="shared" si="59"/>
        <v>8.8044784218403227E-2</v>
      </c>
      <c r="M354">
        <f t="shared" si="60"/>
        <v>8.8044784218403227E-2</v>
      </c>
      <c r="N354" s="15">
        <f t="shared" si="61"/>
        <v>0</v>
      </c>
    </row>
    <row r="355" spans="1:14" x14ac:dyDescent="0.25">
      <c r="A355" s="1">
        <v>355</v>
      </c>
      <c r="B355">
        <f t="shared" si="62"/>
        <v>9.3265655329399122E-2</v>
      </c>
      <c r="C355" s="14"/>
      <c r="D355" s="15">
        <v>355</v>
      </c>
      <c r="E355" s="1">
        <f t="shared" si="52"/>
        <v>8.2895721072222105E-3</v>
      </c>
      <c r="F355" s="1">
        <f t="shared" si="53"/>
        <v>3.1754441721508196E-15</v>
      </c>
      <c r="G355" s="1">
        <f t="shared" si="54"/>
        <v>154.87321455089716</v>
      </c>
      <c r="H355" s="16">
        <f t="shared" si="55"/>
        <v>5382.6997338143628</v>
      </c>
      <c r="I355" s="17">
        <f t="shared" si="56"/>
        <v>5537.5729483652603</v>
      </c>
      <c r="J355" s="17">
        <f t="shared" si="58"/>
        <v>0</v>
      </c>
      <c r="K355" s="78" t="str">
        <f t="shared" si="57"/>
        <v/>
      </c>
      <c r="L355">
        <f t="shared" si="59"/>
        <v>8.4976083222173732E-2</v>
      </c>
      <c r="M355">
        <f t="shared" si="60"/>
        <v>8.4976083222173732E-2</v>
      </c>
      <c r="N355" s="15">
        <f t="shared" si="61"/>
        <v>0</v>
      </c>
    </row>
    <row r="356" spans="1:14" x14ac:dyDescent="0.25">
      <c r="A356" s="1">
        <v>356</v>
      </c>
      <c r="B356">
        <f t="shared" si="62"/>
        <v>8.8265655329399118E-2</v>
      </c>
      <c r="C356" s="14"/>
      <c r="D356" s="15">
        <v>356</v>
      </c>
      <c r="E356" s="1">
        <f t="shared" si="52"/>
        <v>6.7418120546495486E-3</v>
      </c>
      <c r="F356" s="1">
        <f t="shared" si="53"/>
        <v>1.5845306848975441E-15</v>
      </c>
      <c r="G356" s="1">
        <f t="shared" si="54"/>
        <v>154.87321455090415</v>
      </c>
      <c r="H356" s="16">
        <f t="shared" si="55"/>
        <v>6673.4513663811622</v>
      </c>
      <c r="I356" s="17">
        <f t="shared" si="56"/>
        <v>6828.3245809320633</v>
      </c>
      <c r="J356" s="17">
        <f t="shared" si="58"/>
        <v>0</v>
      </c>
      <c r="K356" s="78" t="str">
        <f t="shared" si="57"/>
        <v/>
      </c>
      <c r="L356">
        <f t="shared" si="59"/>
        <v>8.1523843274747987E-2</v>
      </c>
      <c r="M356">
        <f t="shared" si="60"/>
        <v>8.1523843274747987E-2</v>
      </c>
      <c r="N356" s="15">
        <f t="shared" si="61"/>
        <v>0</v>
      </c>
    </row>
    <row r="357" spans="1:14" x14ac:dyDescent="0.25">
      <c r="A357" s="1">
        <v>357</v>
      </c>
      <c r="B357">
        <f t="shared" si="62"/>
        <v>8.3265655329399113E-2</v>
      </c>
      <c r="C357" s="14"/>
      <c r="D357" s="15">
        <v>357</v>
      </c>
      <c r="E357" s="1">
        <f t="shared" si="52"/>
        <v>5.5129408034599106E-3</v>
      </c>
      <c r="F357" s="1">
        <f t="shared" si="53"/>
        <v>7.8987179156528466E-16</v>
      </c>
      <c r="G357" s="1">
        <f t="shared" si="54"/>
        <v>154.87321455090756</v>
      </c>
      <c r="H357" s="16">
        <f t="shared" si="55"/>
        <v>8214.421488775688</v>
      </c>
      <c r="I357" s="17">
        <f t="shared" si="56"/>
        <v>8369.2947033265973</v>
      </c>
      <c r="J357" s="17">
        <f t="shared" si="58"/>
        <v>0</v>
      </c>
      <c r="K357" s="78" t="str">
        <f t="shared" si="57"/>
        <v/>
      </c>
      <c r="L357">
        <f t="shared" si="59"/>
        <v>7.7752714525938418E-2</v>
      </c>
      <c r="M357">
        <f t="shared" si="60"/>
        <v>7.7752714525938418E-2</v>
      </c>
      <c r="N357" s="15">
        <f t="shared" si="61"/>
        <v>0</v>
      </c>
    </row>
    <row r="358" spans="1:14" x14ac:dyDescent="0.25">
      <c r="A358" s="1">
        <v>358</v>
      </c>
      <c r="B358">
        <f t="shared" si="62"/>
        <v>7.8265655329399109E-2</v>
      </c>
      <c r="C358" s="14"/>
      <c r="D358" s="15">
        <v>358</v>
      </c>
      <c r="E358" s="1">
        <f t="shared" si="52"/>
        <v>4.5371277497763436E-3</v>
      </c>
      <c r="F358" s="1">
        <f t="shared" si="53"/>
        <v>3.9413804548814283E-16</v>
      </c>
      <c r="G358" s="1">
        <f t="shared" si="54"/>
        <v>154.87321455090932</v>
      </c>
      <c r="H358" s="16">
        <f t="shared" si="55"/>
        <v>10032.656814275451</v>
      </c>
      <c r="I358" s="17">
        <f t="shared" si="56"/>
        <v>10187.530028826357</v>
      </c>
      <c r="J358" s="17">
        <f t="shared" si="58"/>
        <v>0</v>
      </c>
      <c r="K358" s="78" t="str">
        <f t="shared" si="57"/>
        <v/>
      </c>
      <c r="L358">
        <f t="shared" si="59"/>
        <v>7.372852757962238E-2</v>
      </c>
      <c r="M358">
        <f t="shared" si="60"/>
        <v>7.372852757962238E-2</v>
      </c>
      <c r="N358" s="15">
        <f t="shared" si="61"/>
        <v>0</v>
      </c>
    </row>
    <row r="359" spans="1:14" x14ac:dyDescent="0.25">
      <c r="A359" s="1">
        <v>359</v>
      </c>
      <c r="B359">
        <f t="shared" si="62"/>
        <v>7.3265655329399104E-2</v>
      </c>
      <c r="C359" s="14"/>
      <c r="D359" s="15">
        <v>359</v>
      </c>
      <c r="E359" s="1">
        <f t="shared" si="52"/>
        <v>3.7570555464409919E-3</v>
      </c>
      <c r="F359" s="1">
        <f t="shared" si="53"/>
        <v>1.962711724495637E-16</v>
      </c>
      <c r="G359" s="1">
        <f t="shared" si="54"/>
        <v>154.87321455091018</v>
      </c>
      <c r="H359" s="16">
        <f t="shared" si="55"/>
        <v>12165.475729368836</v>
      </c>
      <c r="I359" s="17">
        <f t="shared" si="56"/>
        <v>12320.348943919733</v>
      </c>
      <c r="J359" s="17">
        <f t="shared" si="58"/>
        <v>0</v>
      </c>
      <c r="K359" s="78" t="str">
        <f t="shared" si="57"/>
        <v/>
      </c>
      <c r="L359">
        <f t="shared" si="59"/>
        <v>6.9508599782957925E-2</v>
      </c>
      <c r="M359">
        <f t="shared" si="60"/>
        <v>6.9508599782957925E-2</v>
      </c>
      <c r="N359" s="15">
        <f t="shared" si="61"/>
        <v>0</v>
      </c>
    </row>
    <row r="360" spans="1:14" x14ac:dyDescent="0.25">
      <c r="A360" s="1">
        <v>360</v>
      </c>
      <c r="B360">
        <f t="shared" si="62"/>
        <v>6.82656553293991E-2</v>
      </c>
      <c r="C360" s="14"/>
      <c r="D360" s="15">
        <v>360</v>
      </c>
      <c r="E360" s="1">
        <f t="shared" si="52"/>
        <v>3.1269245278582082E-3</v>
      </c>
      <c r="F360" s="1">
        <f t="shared" si="53"/>
        <v>9.7337735930272107E-17</v>
      </c>
      <c r="G360" s="1">
        <f t="shared" si="54"/>
        <v>154.87321455091063</v>
      </c>
      <c r="H360" s="16">
        <f t="shared" si="55"/>
        <v>14665.323989596362</v>
      </c>
      <c r="I360" s="17">
        <f t="shared" si="56"/>
        <v>14820.197204147267</v>
      </c>
      <c r="J360" s="17">
        <f t="shared" si="58"/>
        <v>0</v>
      </c>
      <c r="K360" s="78" t="str">
        <f t="shared" si="57"/>
        <v/>
      </c>
      <c r="L360">
        <f t="shared" si="59"/>
        <v>6.5138730801540798E-2</v>
      </c>
      <c r="M360">
        <f t="shared" si="60"/>
        <v>6.5138730801540798E-2</v>
      </c>
      <c r="N360" s="15">
        <f t="shared" si="61"/>
        <v>0</v>
      </c>
    </row>
    <row r="361" spans="1:14" x14ac:dyDescent="0.25">
      <c r="A361" s="1">
        <v>361</v>
      </c>
      <c r="B361">
        <f t="shared" si="62"/>
        <v>6.3265655329399095E-2</v>
      </c>
      <c r="C361" s="14"/>
      <c r="D361" s="15">
        <v>361</v>
      </c>
      <c r="E361" s="1">
        <f t="shared" si="52"/>
        <v>2.6117344008636072E-3</v>
      </c>
      <c r="F361" s="1">
        <f t="shared" si="53"/>
        <v>4.9466718259646642E-17</v>
      </c>
      <c r="G361" s="1">
        <f t="shared" si="54"/>
        <v>154.8732145509108</v>
      </c>
      <c r="H361" s="16">
        <f t="shared" si="55"/>
        <v>17605.47019765493</v>
      </c>
      <c r="I361" s="17">
        <f t="shared" si="56"/>
        <v>17760.343412205835</v>
      </c>
      <c r="J361" s="17">
        <f t="shared" si="58"/>
        <v>0</v>
      </c>
      <c r="K361" s="78" t="str">
        <f t="shared" si="57"/>
        <v/>
      </c>
      <c r="L361">
        <f t="shared" si="59"/>
        <v>6.0653920928535436E-2</v>
      </c>
      <c r="M361">
        <f t="shared" si="60"/>
        <v>6.0653920928535436E-2</v>
      </c>
      <c r="N361" s="15">
        <f t="shared" si="61"/>
        <v>0</v>
      </c>
    </row>
    <row r="362" spans="1:14" x14ac:dyDescent="0.25">
      <c r="A362" s="1">
        <v>362</v>
      </c>
      <c r="B362">
        <f t="shared" si="62"/>
        <v>5.8265655329399098E-2</v>
      </c>
      <c r="C362" s="14"/>
      <c r="D362" s="15">
        <v>362</v>
      </c>
      <c r="E362" s="1">
        <f t="shared" si="52"/>
        <v>2.1852633454670332E-3</v>
      </c>
      <c r="F362" s="1">
        <f t="shared" si="53"/>
        <v>2.3935508835312933E-17</v>
      </c>
      <c r="G362" s="1">
        <f t="shared" si="54"/>
        <v>154.87321455091092</v>
      </c>
      <c r="H362" s="16">
        <f t="shared" si="55"/>
        <v>21088.078049334723</v>
      </c>
      <c r="I362" s="17">
        <f t="shared" si="56"/>
        <v>21242.951263885643</v>
      </c>
      <c r="J362" s="17">
        <f t="shared" si="58"/>
        <v>0</v>
      </c>
      <c r="K362" s="78" t="str">
        <f t="shared" si="57"/>
        <v/>
      </c>
      <c r="L362">
        <f t="shared" si="59"/>
        <v>5.6080391983932047E-2</v>
      </c>
      <c r="M362">
        <f t="shared" si="60"/>
        <v>5.6080391983932047E-2</v>
      </c>
      <c r="N362" s="15">
        <f t="shared" si="61"/>
        <v>0</v>
      </c>
    </row>
    <row r="363" spans="1:14" x14ac:dyDescent="0.25">
      <c r="A363" s="1">
        <v>363</v>
      </c>
      <c r="B363">
        <f t="shared" si="62"/>
        <v>5.32656553293991E-2</v>
      </c>
      <c r="C363" s="14"/>
      <c r="D363" s="15">
        <v>363</v>
      </c>
      <c r="E363" s="1">
        <f t="shared" si="52"/>
        <v>1.8279687374914942E-3</v>
      </c>
      <c r="F363" s="1">
        <f t="shared" si="53"/>
        <v>1.2765604712166909E-17</v>
      </c>
      <c r="G363" s="1">
        <f t="shared" si="54"/>
        <v>154.87321455091097</v>
      </c>
      <c r="H363" s="16">
        <f t="shared" si="55"/>
        <v>25256.788408843608</v>
      </c>
      <c r="I363" s="17">
        <f t="shared" si="56"/>
        <v>25411.661623394535</v>
      </c>
      <c r="J363" s="17">
        <f t="shared" si="58"/>
        <v>0</v>
      </c>
      <c r="K363" s="78" t="str">
        <f t="shared" si="57"/>
        <v/>
      </c>
      <c r="L363">
        <f t="shared" si="59"/>
        <v>5.1437686591907589E-2</v>
      </c>
      <c r="M363">
        <f t="shared" si="60"/>
        <v>5.1437686591907589E-2</v>
      </c>
      <c r="N363" s="15">
        <f t="shared" si="61"/>
        <v>0</v>
      </c>
    </row>
    <row r="364" spans="1:14" x14ac:dyDescent="0.25">
      <c r="A364" s="1">
        <v>364</v>
      </c>
      <c r="B364">
        <f t="shared" si="62"/>
        <v>4.8265655329399103E-2</v>
      </c>
      <c r="C364" s="14"/>
      <c r="D364" s="15">
        <v>364</v>
      </c>
      <c r="E364" s="1">
        <f t="shared" si="52"/>
        <v>1.5252398868444254E-3</v>
      </c>
      <c r="F364" s="1">
        <f t="shared" si="53"/>
        <v>6.3828023560834566E-18</v>
      </c>
      <c r="G364" s="1">
        <f t="shared" si="54"/>
        <v>154.87321455091103</v>
      </c>
      <c r="H364" s="16">
        <f t="shared" si="55"/>
        <v>30317.303198877093</v>
      </c>
      <c r="I364" s="17">
        <f t="shared" si="56"/>
        <v>30472.176413427998</v>
      </c>
      <c r="J364" s="17">
        <f t="shared" si="58"/>
        <v>0</v>
      </c>
      <c r="K364" s="78" t="str">
        <f t="shared" si="57"/>
        <v/>
      </c>
      <c r="L364">
        <f t="shared" si="59"/>
        <v>4.6740415442554674E-2</v>
      </c>
      <c r="M364">
        <f t="shared" si="60"/>
        <v>4.6740415442554674E-2</v>
      </c>
      <c r="N364" s="15">
        <f t="shared" si="61"/>
        <v>0</v>
      </c>
    </row>
    <row r="365" spans="1:14" x14ac:dyDescent="0.25">
      <c r="A365" s="1">
        <v>365</v>
      </c>
      <c r="B365">
        <f t="shared" si="62"/>
        <v>4.3265655329399105E-2</v>
      </c>
      <c r="C365" s="14"/>
      <c r="D365" s="15">
        <v>365</v>
      </c>
      <c r="E365" s="1">
        <f t="shared" si="52"/>
        <v>1.2660683898017347E-3</v>
      </c>
      <c r="F365" s="1">
        <f t="shared" si="53"/>
        <v>3.1914011780417291E-18</v>
      </c>
      <c r="G365" s="1">
        <f t="shared" si="54"/>
        <v>154.87321455091103</v>
      </c>
      <c r="H365" s="16">
        <f t="shared" si="55"/>
        <v>36572.481909207941</v>
      </c>
      <c r="I365" s="17">
        <f t="shared" si="56"/>
        <v>36727.355123758811</v>
      </c>
      <c r="J365" s="17">
        <f t="shared" si="58"/>
        <v>0</v>
      </c>
      <c r="K365" s="78" t="str">
        <f t="shared" si="57"/>
        <v/>
      </c>
      <c r="L365">
        <f t="shared" si="59"/>
        <v>4.1999586939597371E-2</v>
      </c>
      <c r="M365">
        <f t="shared" si="60"/>
        <v>4.1999586939597371E-2</v>
      </c>
      <c r="N365" s="15">
        <f t="shared" si="61"/>
        <v>0</v>
      </c>
    </row>
    <row r="366" spans="1:14" x14ac:dyDescent="0.25">
      <c r="A366" s="1">
        <v>366</v>
      </c>
      <c r="B366">
        <f t="shared" si="62"/>
        <v>3.8265655329399108E-2</v>
      </c>
      <c r="C366" s="14"/>
      <c r="D366" s="15">
        <v>366</v>
      </c>
      <c r="E366" s="1">
        <f t="shared" si="52"/>
        <v>1.0420758310362502E-3</v>
      </c>
      <c r="F366" s="1">
        <f t="shared" si="53"/>
        <v>1.5957005890208647E-18</v>
      </c>
      <c r="G366" s="1">
        <f t="shared" si="54"/>
        <v>154.87321455091103</v>
      </c>
      <c r="H366" s="16">
        <f t="shared" si="55"/>
        <v>44485.185661648116</v>
      </c>
      <c r="I366" s="17">
        <f t="shared" si="56"/>
        <v>44640.058876199109</v>
      </c>
      <c r="J366" s="17">
        <f t="shared" si="58"/>
        <v>0</v>
      </c>
      <c r="K366" s="78" t="str">
        <f t="shared" si="57"/>
        <v/>
      </c>
      <c r="L366">
        <f t="shared" si="59"/>
        <v>3.7223579498362858E-2</v>
      </c>
      <c r="M366">
        <f t="shared" si="60"/>
        <v>3.7223579498362858E-2</v>
      </c>
      <c r="N366" s="15">
        <f t="shared" si="61"/>
        <v>0</v>
      </c>
    </row>
    <row r="367" spans="1:14" x14ac:dyDescent="0.25">
      <c r="A367" s="1">
        <v>367</v>
      </c>
      <c r="B367">
        <f t="shared" si="62"/>
        <v>3.326565532939911E-2</v>
      </c>
      <c r="C367" s="14"/>
      <c r="D367" s="15">
        <v>367</v>
      </c>
      <c r="E367" s="1">
        <f t="shared" si="52"/>
        <v>8.4681422576026594E-4</v>
      </c>
      <c r="F367" s="1">
        <f t="shared" si="53"/>
        <v>0</v>
      </c>
      <c r="G367" s="1">
        <f t="shared" si="54"/>
        <v>154.87321455091103</v>
      </c>
      <c r="H367" s="16">
        <f t="shared" si="55"/>
        <v>54797.999813378825</v>
      </c>
      <c r="I367" s="17">
        <f t="shared" si="56"/>
        <v>54952.873027929512</v>
      </c>
      <c r="J367" s="17">
        <f t="shared" si="58"/>
        <v>0</v>
      </c>
      <c r="K367" s="78" t="str">
        <f t="shared" si="57"/>
        <v/>
      </c>
      <c r="L367">
        <f t="shared" si="59"/>
        <v>3.2418841103638844E-2</v>
      </c>
      <c r="M367">
        <f t="shared" si="60"/>
        <v>3.2418841103638844E-2</v>
      </c>
      <c r="N367" s="15">
        <f t="shared" si="61"/>
        <v>0</v>
      </c>
    </row>
    <row r="368" spans="1:14" x14ac:dyDescent="0.25">
      <c r="A368" s="1">
        <v>368</v>
      </c>
      <c r="B368">
        <f>B367-0.005</f>
        <v>2.8265655329399109E-2</v>
      </c>
      <c r="C368" s="14"/>
      <c r="D368" s="15">
        <v>368</v>
      </c>
      <c r="E368" s="1">
        <f t="shared" si="52"/>
        <v>6.752645852953279E-4</v>
      </c>
      <c r="F368" s="1">
        <f t="shared" si="53"/>
        <v>0</v>
      </c>
      <c r="G368" s="1">
        <f t="shared" si="54"/>
        <v>154.87321455091103</v>
      </c>
      <c r="H368" s="16">
        <f t="shared" si="55"/>
        <v>68780.199431697678</v>
      </c>
      <c r="I368" s="17">
        <f t="shared" si="56"/>
        <v>68935.072646248766</v>
      </c>
      <c r="J368" s="17">
        <f t="shared" si="58"/>
        <v>0</v>
      </c>
      <c r="K368" s="78" t="str">
        <f t="shared" si="57"/>
        <v/>
      </c>
      <c r="L368">
        <f t="shared" si="59"/>
        <v>2.7590390744103781E-2</v>
      </c>
      <c r="M368">
        <f t="shared" si="60"/>
        <v>2.7590390744103781E-2</v>
      </c>
      <c r="N368" s="15">
        <f t="shared" si="61"/>
        <v>0</v>
      </c>
    </row>
    <row r="369" spans="1:14" x14ac:dyDescent="0.25">
      <c r="A369" s="1">
        <v>369</v>
      </c>
      <c r="B369">
        <f t="shared" si="62"/>
        <v>2.3265655329399108E-2</v>
      </c>
      <c r="C369" s="14"/>
      <c r="D369" s="15">
        <v>369</v>
      </c>
      <c r="E369" s="1">
        <f t="shared" si="52"/>
        <v>5.2347639113831113E-4</v>
      </c>
      <c r="F369" s="1">
        <f t="shared" si="53"/>
        <v>0</v>
      </c>
      <c r="G369" s="1">
        <f t="shared" si="54"/>
        <v>154.87321455091103</v>
      </c>
      <c r="H369" s="16">
        <f t="shared" si="55"/>
        <v>88793.316024927146</v>
      </c>
      <c r="I369" s="17">
        <f t="shared" si="56"/>
        <v>88948.189239478714</v>
      </c>
      <c r="J369" s="17">
        <f t="shared" si="58"/>
        <v>0</v>
      </c>
      <c r="K369" s="78" t="str">
        <f t="shared" si="57"/>
        <v/>
      </c>
      <c r="L369">
        <f t="shared" si="59"/>
        <v>2.2742178938260797E-2</v>
      </c>
      <c r="M369">
        <f t="shared" si="60"/>
        <v>2.2742178938260797E-2</v>
      </c>
      <c r="N369" s="15">
        <f t="shared" si="61"/>
        <v>0</v>
      </c>
    </row>
    <row r="370" spans="1:14" x14ac:dyDescent="0.25">
      <c r="A370" s="1">
        <v>370</v>
      </c>
      <c r="B370">
        <f t="shared" si="62"/>
        <v>1.8265655329399107E-2</v>
      </c>
      <c r="C370" s="14"/>
      <c r="D370" s="15">
        <v>370</v>
      </c>
      <c r="E370" s="1">
        <f t="shared" si="52"/>
        <v>3.8830660182193055E-4</v>
      </c>
      <c r="F370" s="1">
        <f t="shared" si="53"/>
        <v>0</v>
      </c>
      <c r="G370" s="1">
        <f t="shared" si="54"/>
        <v>154.87321455091103</v>
      </c>
      <c r="H370" s="16">
        <f t="shared" si="55"/>
        <v>119785.74163085445</v>
      </c>
      <c r="I370" s="17">
        <f t="shared" si="56"/>
        <v>119940.6148454068</v>
      </c>
      <c r="J370" s="17">
        <f t="shared" si="58"/>
        <v>0</v>
      </c>
      <c r="K370" s="78" t="str">
        <f t="shared" si="57"/>
        <v/>
      </c>
      <c r="L370">
        <f t="shared" si="59"/>
        <v>1.7877348727577177E-2</v>
      </c>
      <c r="M370">
        <f t="shared" si="60"/>
        <v>1.7877348727577177E-2</v>
      </c>
      <c r="N370" s="15">
        <f t="shared" si="61"/>
        <v>0</v>
      </c>
    </row>
    <row r="371" spans="1:14" x14ac:dyDescent="0.25">
      <c r="A371" s="1">
        <v>371</v>
      </c>
      <c r="B371">
        <f t="shared" si="62"/>
        <v>1.3265655329399106E-2</v>
      </c>
      <c r="C371" s="14"/>
      <c r="D371" s="15">
        <v>371</v>
      </c>
      <c r="E371" s="1">
        <f t="shared" si="52"/>
        <v>2.6722903155979028E-4</v>
      </c>
      <c r="F371" s="1">
        <f t="shared" si="53"/>
        <v>0</v>
      </c>
      <c r="G371" s="1">
        <f t="shared" si="54"/>
        <v>154.87321455091103</v>
      </c>
      <c r="H371" s="16">
        <f t="shared" si="55"/>
        <v>174167.48042713053</v>
      </c>
      <c r="I371" s="17">
        <f t="shared" si="56"/>
        <v>174322.35364167931</v>
      </c>
      <c r="J371" s="17">
        <f t="shared" si="58"/>
        <v>0</v>
      </c>
      <c r="K371" s="78" t="str">
        <f t="shared" si="57"/>
        <v/>
      </c>
      <c r="L371">
        <f t="shared" si="59"/>
        <v>1.2998426297839316E-2</v>
      </c>
      <c r="M371">
        <f t="shared" si="60"/>
        <v>1.2998426297839316E-2</v>
      </c>
      <c r="N371" s="15">
        <f t="shared" si="61"/>
        <v>0</v>
      </c>
    </row>
    <row r="372" spans="1:14" x14ac:dyDescent="0.25">
      <c r="A372" s="1">
        <v>372</v>
      </c>
      <c r="B372">
        <f t="shared" si="62"/>
        <v>8.2656553293991054E-3</v>
      </c>
      <c r="C372" s="14"/>
      <c r="D372" s="15">
        <v>372</v>
      </c>
      <c r="E372" s="1">
        <f t="shared" si="52"/>
        <v>1.5819374651955542E-4</v>
      </c>
      <c r="F372" s="1">
        <f t="shared" si="53"/>
        <v>0</v>
      </c>
      <c r="G372" s="1">
        <f t="shared" si="54"/>
        <v>154.87321455091103</v>
      </c>
      <c r="H372" s="16">
        <f t="shared" si="55"/>
        <v>294377.84613309341</v>
      </c>
      <c r="I372" s="17">
        <f t="shared" si="56"/>
        <v>294532.7193476489</v>
      </c>
      <c r="J372" s="17">
        <f t="shared" si="58"/>
        <v>0</v>
      </c>
      <c r="K372" s="78" t="str">
        <f t="shared" si="57"/>
        <v/>
      </c>
      <c r="L372">
        <f t="shared" si="59"/>
        <v>8.10746158287955E-3</v>
      </c>
      <c r="M372">
        <f t="shared" si="60"/>
        <v>8.10746158287955E-3</v>
      </c>
      <c r="N372" s="15">
        <f t="shared" si="61"/>
        <v>0</v>
      </c>
    </row>
    <row r="373" spans="1:14" x14ac:dyDescent="0.25">
      <c r="A373" s="1">
        <v>373</v>
      </c>
      <c r="B373">
        <f t="shared" si="62"/>
        <v>3.2656553293991053E-3</v>
      </c>
      <c r="C373" s="14"/>
      <c r="D373" s="15">
        <v>373</v>
      </c>
      <c r="E373" s="1">
        <f t="shared" si="52"/>
        <v>5.9522286677965441E-5</v>
      </c>
      <c r="F373" s="1">
        <f t="shared" si="53"/>
        <v>0</v>
      </c>
      <c r="G373" s="1">
        <f t="shared" si="54"/>
        <v>154.87321455091103</v>
      </c>
      <c r="H373" s="16">
        <f t="shared" si="55"/>
        <v>782771.98039372428</v>
      </c>
      <c r="I373" s="17">
        <f t="shared" si="56"/>
        <v>782926.85360829369</v>
      </c>
      <c r="J373" s="17">
        <f t="shared" si="58"/>
        <v>0</v>
      </c>
      <c r="K373" s="78" t="str">
        <f t="shared" si="57"/>
        <v/>
      </c>
      <c r="L373">
        <f t="shared" si="59"/>
        <v>3.2061330427211399E-3</v>
      </c>
      <c r="M373">
        <f t="shared" si="60"/>
        <v>3.2061330427211399E-3</v>
      </c>
      <c r="N373" s="15">
        <f t="shared" si="61"/>
        <v>0</v>
      </c>
    </row>
    <row r="374" spans="1:14" x14ac:dyDescent="0.25">
      <c r="A374" s="1">
        <v>374</v>
      </c>
      <c r="B374"/>
      <c r="C374" s="14"/>
      <c r="D374" s="15">
        <v>374</v>
      </c>
      <c r="E374" s="1" t="str">
        <f t="shared" si="52"/>
        <v/>
      </c>
      <c r="F374" s="1" t="str">
        <f t="shared" si="53"/>
        <v/>
      </c>
      <c r="G374" s="1" t="str">
        <f t="shared" si="54"/>
        <v/>
      </c>
      <c r="H374" s="16" t="str">
        <f t="shared" si="55"/>
        <v/>
      </c>
      <c r="I374" s="17" t="str">
        <f t="shared" si="56"/>
        <v/>
      </c>
      <c r="J374" s="17" t="str">
        <f t="shared" si="58"/>
        <v/>
      </c>
      <c r="K374" s="78" t="str">
        <f t="shared" si="57"/>
        <v/>
      </c>
      <c r="L374" t="e">
        <f t="shared" si="59"/>
        <v>#VALUE!</v>
      </c>
      <c r="M374" t="e">
        <f t="shared" si="60"/>
        <v>#VALUE!</v>
      </c>
      <c r="N374" s="15" t="e">
        <f t="shared" si="61"/>
        <v>#VALUE!</v>
      </c>
    </row>
    <row r="375" spans="1:14" x14ac:dyDescent="0.25">
      <c r="A375" s="1">
        <v>375</v>
      </c>
      <c r="B375"/>
      <c r="C375" s="14"/>
      <c r="D375" s="15">
        <v>375</v>
      </c>
      <c r="E375" s="1" t="str">
        <f t="shared" si="52"/>
        <v/>
      </c>
      <c r="F375" s="1" t="str">
        <f t="shared" si="53"/>
        <v/>
      </c>
      <c r="G375" s="1" t="str">
        <f t="shared" si="54"/>
        <v/>
      </c>
      <c r="H375" s="16" t="str">
        <f t="shared" si="55"/>
        <v/>
      </c>
      <c r="I375" s="17" t="str">
        <f t="shared" si="56"/>
        <v/>
      </c>
      <c r="J375" s="17" t="str">
        <f t="shared" si="58"/>
        <v/>
      </c>
      <c r="K375" s="78" t="str">
        <f t="shared" si="57"/>
        <v/>
      </c>
      <c r="L375" t="e">
        <f t="shared" si="59"/>
        <v>#VALUE!</v>
      </c>
      <c r="M375" t="e">
        <f t="shared" si="60"/>
        <v>#VALUE!</v>
      </c>
      <c r="N375" s="15" t="e">
        <f t="shared" si="61"/>
        <v>#VALUE!</v>
      </c>
    </row>
    <row r="376" spans="1:14" x14ac:dyDescent="0.25">
      <c r="A376" s="1">
        <v>376</v>
      </c>
      <c r="B376"/>
      <c r="C376" s="14"/>
      <c r="D376" s="15">
        <v>376</v>
      </c>
      <c r="E376" s="1" t="str">
        <f t="shared" si="52"/>
        <v/>
      </c>
      <c r="F376" s="1" t="str">
        <f t="shared" si="53"/>
        <v/>
      </c>
      <c r="G376" s="1" t="str">
        <f t="shared" si="54"/>
        <v/>
      </c>
      <c r="H376" s="16" t="str">
        <f t="shared" si="55"/>
        <v/>
      </c>
      <c r="I376" s="17" t="str">
        <f t="shared" si="56"/>
        <v/>
      </c>
      <c r="J376" s="17" t="str">
        <f t="shared" si="58"/>
        <v/>
      </c>
      <c r="K376" s="78" t="str">
        <f t="shared" si="57"/>
        <v/>
      </c>
      <c r="L376" t="e">
        <f t="shared" si="59"/>
        <v>#VALUE!</v>
      </c>
      <c r="M376" t="e">
        <f t="shared" si="60"/>
        <v>#VALUE!</v>
      </c>
      <c r="N376" s="15" t="e">
        <f t="shared" si="61"/>
        <v>#VALUE!</v>
      </c>
    </row>
    <row r="377" spans="1:14" x14ac:dyDescent="0.25">
      <c r="A377" s="1">
        <v>377</v>
      </c>
      <c r="B377"/>
      <c r="C377" s="14"/>
      <c r="D377" s="15">
        <v>377</v>
      </c>
      <c r="E377" s="1" t="str">
        <f t="shared" si="52"/>
        <v/>
      </c>
      <c r="F377" s="1" t="str">
        <f t="shared" si="53"/>
        <v/>
      </c>
      <c r="G377" s="1" t="str">
        <f t="shared" si="54"/>
        <v/>
      </c>
      <c r="H377" s="16" t="str">
        <f t="shared" si="55"/>
        <v/>
      </c>
      <c r="I377" s="17" t="str">
        <f t="shared" si="56"/>
        <v/>
      </c>
      <c r="J377" s="17" t="str">
        <f t="shared" si="58"/>
        <v/>
      </c>
      <c r="K377" s="78" t="str">
        <f t="shared" si="57"/>
        <v/>
      </c>
      <c r="L377" t="e">
        <f t="shared" si="59"/>
        <v>#VALUE!</v>
      </c>
      <c r="M377" t="e">
        <f t="shared" si="60"/>
        <v>#VALUE!</v>
      </c>
      <c r="N377" s="15" t="e">
        <f t="shared" si="61"/>
        <v>#VALUE!</v>
      </c>
    </row>
    <row r="378" spans="1:14" x14ac:dyDescent="0.25">
      <c r="A378" s="1">
        <v>378</v>
      </c>
      <c r="B378"/>
      <c r="C378" s="14"/>
      <c r="D378" s="15">
        <v>378</v>
      </c>
      <c r="E378" s="1" t="str">
        <f t="shared" si="52"/>
        <v/>
      </c>
      <c r="F378" s="1" t="str">
        <f t="shared" si="53"/>
        <v/>
      </c>
      <c r="G378" s="1" t="str">
        <f t="shared" si="54"/>
        <v/>
      </c>
      <c r="H378" s="16" t="str">
        <f t="shared" si="55"/>
        <v/>
      </c>
      <c r="I378" s="17" t="str">
        <f t="shared" si="56"/>
        <v/>
      </c>
      <c r="J378" s="17" t="str">
        <f t="shared" si="58"/>
        <v/>
      </c>
      <c r="K378" s="78" t="str">
        <f t="shared" si="57"/>
        <v/>
      </c>
      <c r="L378" t="e">
        <f t="shared" si="59"/>
        <v>#VALUE!</v>
      </c>
      <c r="M378" t="e">
        <f t="shared" si="60"/>
        <v>#VALUE!</v>
      </c>
      <c r="N378" s="15" t="e">
        <f t="shared" si="61"/>
        <v>#VALUE!</v>
      </c>
    </row>
    <row r="379" spans="1:14" x14ac:dyDescent="0.25">
      <c r="A379" s="1">
        <v>379</v>
      </c>
      <c r="B379"/>
      <c r="C379" s="14"/>
      <c r="D379" s="15">
        <v>379</v>
      </c>
      <c r="E379" s="1" t="str">
        <f t="shared" si="52"/>
        <v/>
      </c>
      <c r="F379" s="1" t="str">
        <f t="shared" si="53"/>
        <v/>
      </c>
      <c r="G379" s="1" t="str">
        <f t="shared" si="54"/>
        <v/>
      </c>
      <c r="H379" s="16" t="str">
        <f t="shared" si="55"/>
        <v/>
      </c>
      <c r="I379" s="17" t="str">
        <f t="shared" si="56"/>
        <v/>
      </c>
      <c r="J379" s="17" t="str">
        <f t="shared" si="58"/>
        <v/>
      </c>
      <c r="K379" s="78" t="str">
        <f t="shared" si="57"/>
        <v/>
      </c>
      <c r="L379" t="e">
        <f t="shared" si="59"/>
        <v>#VALUE!</v>
      </c>
      <c r="M379" t="e">
        <f t="shared" si="60"/>
        <v>#VALUE!</v>
      </c>
      <c r="N379" s="15" t="e">
        <f t="shared" si="61"/>
        <v>#VALUE!</v>
      </c>
    </row>
    <row r="380" spans="1:14" x14ac:dyDescent="0.25">
      <c r="A380" s="1">
        <v>380</v>
      </c>
      <c r="B380"/>
      <c r="C380" s="14"/>
      <c r="D380" s="15">
        <v>380</v>
      </c>
      <c r="E380" s="1" t="str">
        <f t="shared" si="52"/>
        <v/>
      </c>
      <c r="F380" s="1" t="str">
        <f t="shared" si="53"/>
        <v/>
      </c>
      <c r="G380" s="1" t="str">
        <f t="shared" si="54"/>
        <v/>
      </c>
      <c r="H380" s="16" t="str">
        <f t="shared" si="55"/>
        <v/>
      </c>
      <c r="I380" s="17" t="str">
        <f t="shared" si="56"/>
        <v/>
      </c>
      <c r="J380" s="17" t="str">
        <f t="shared" si="58"/>
        <v/>
      </c>
      <c r="K380" s="78" t="str">
        <f t="shared" si="57"/>
        <v/>
      </c>
      <c r="L380" t="e">
        <f t="shared" si="59"/>
        <v>#VALUE!</v>
      </c>
      <c r="M380" t="e">
        <f t="shared" si="60"/>
        <v>#VALUE!</v>
      </c>
      <c r="N380" s="15" t="e">
        <f t="shared" si="61"/>
        <v>#VALUE!</v>
      </c>
    </row>
    <row r="381" spans="1:14" x14ac:dyDescent="0.25">
      <c r="A381" s="1">
        <v>381</v>
      </c>
      <c r="B381"/>
      <c r="C381" s="14"/>
      <c r="D381" s="15">
        <v>381</v>
      </c>
      <c r="E381" s="1" t="str">
        <f t="shared" si="52"/>
        <v/>
      </c>
      <c r="F381" s="1" t="str">
        <f t="shared" si="53"/>
        <v/>
      </c>
      <c r="G381" s="1" t="str">
        <f t="shared" si="54"/>
        <v/>
      </c>
      <c r="H381" s="16" t="str">
        <f t="shared" si="55"/>
        <v/>
      </c>
      <c r="I381" s="17" t="str">
        <f t="shared" si="56"/>
        <v/>
      </c>
      <c r="J381" s="17" t="str">
        <f t="shared" si="58"/>
        <v/>
      </c>
      <c r="K381" s="78" t="str">
        <f t="shared" si="57"/>
        <v/>
      </c>
      <c r="L381" t="e">
        <f t="shared" si="59"/>
        <v>#VALUE!</v>
      </c>
      <c r="M381" t="e">
        <f t="shared" si="60"/>
        <v>#VALUE!</v>
      </c>
      <c r="N381" s="15" t="e">
        <f t="shared" si="61"/>
        <v>#VALUE!</v>
      </c>
    </row>
    <row r="382" spans="1:14" x14ac:dyDescent="0.25">
      <c r="A382" s="1">
        <v>382</v>
      </c>
      <c r="B382"/>
      <c r="C382" s="14"/>
      <c r="D382" s="15">
        <v>382</v>
      </c>
      <c r="E382" s="1" t="str">
        <f t="shared" si="52"/>
        <v/>
      </c>
      <c r="F382" s="1" t="str">
        <f t="shared" si="53"/>
        <v/>
      </c>
      <c r="G382" s="1" t="str">
        <f t="shared" si="54"/>
        <v/>
      </c>
      <c r="H382" s="16" t="str">
        <f t="shared" si="55"/>
        <v/>
      </c>
      <c r="I382" s="17" t="str">
        <f t="shared" si="56"/>
        <v/>
      </c>
      <c r="J382" s="17" t="str">
        <f t="shared" si="58"/>
        <v/>
      </c>
      <c r="K382" s="78" t="str">
        <f t="shared" si="57"/>
        <v/>
      </c>
      <c r="L382" t="e">
        <f t="shared" si="59"/>
        <v>#VALUE!</v>
      </c>
      <c r="M382" t="e">
        <f t="shared" si="60"/>
        <v>#VALUE!</v>
      </c>
      <c r="N382" s="15" t="e">
        <f t="shared" si="61"/>
        <v>#VALUE!</v>
      </c>
    </row>
    <row r="383" spans="1:14" x14ac:dyDescent="0.25">
      <c r="A383" s="1">
        <v>383</v>
      </c>
      <c r="B383"/>
      <c r="C383" s="14"/>
      <c r="D383" s="15">
        <v>383</v>
      </c>
      <c r="E383" s="1" t="str">
        <f t="shared" si="52"/>
        <v/>
      </c>
      <c r="F383" s="1" t="str">
        <f t="shared" si="53"/>
        <v/>
      </c>
      <c r="G383" s="1" t="str">
        <f t="shared" si="54"/>
        <v/>
      </c>
      <c r="H383" s="16" t="str">
        <f t="shared" si="55"/>
        <v/>
      </c>
      <c r="I383" s="17" t="str">
        <f t="shared" si="56"/>
        <v/>
      </c>
      <c r="J383" s="17" t="str">
        <f t="shared" si="58"/>
        <v/>
      </c>
      <c r="K383" s="78" t="str">
        <f t="shared" si="57"/>
        <v/>
      </c>
      <c r="L383" t="e">
        <f t="shared" si="59"/>
        <v>#VALUE!</v>
      </c>
      <c r="M383" t="e">
        <f t="shared" si="60"/>
        <v>#VALUE!</v>
      </c>
      <c r="N383" s="15" t="e">
        <f t="shared" si="61"/>
        <v>#VALUE!</v>
      </c>
    </row>
    <row r="384" spans="1:14" x14ac:dyDescent="0.25">
      <c r="A384" s="1">
        <v>384</v>
      </c>
      <c r="B384"/>
      <c r="C384" s="14"/>
      <c r="D384" s="15">
        <v>384</v>
      </c>
      <c r="E384" s="1" t="str">
        <f t="shared" si="52"/>
        <v/>
      </c>
      <c r="F384" s="1" t="str">
        <f t="shared" si="53"/>
        <v/>
      </c>
      <c r="G384" s="1" t="str">
        <f t="shared" si="54"/>
        <v/>
      </c>
      <c r="H384" s="16" t="str">
        <f t="shared" si="55"/>
        <v/>
      </c>
      <c r="I384" s="17" t="str">
        <f t="shared" si="56"/>
        <v/>
      </c>
      <c r="J384" s="17" t="str">
        <f t="shared" si="58"/>
        <v/>
      </c>
      <c r="K384" s="78" t="str">
        <f t="shared" si="57"/>
        <v/>
      </c>
      <c r="L384" t="e">
        <f t="shared" si="59"/>
        <v>#VALUE!</v>
      </c>
      <c r="M384" t="e">
        <f t="shared" si="60"/>
        <v>#VALUE!</v>
      </c>
      <c r="N384" s="15" t="e">
        <f t="shared" si="61"/>
        <v>#VALUE!</v>
      </c>
    </row>
    <row r="385" spans="1:14" x14ac:dyDescent="0.25">
      <c r="A385" s="1">
        <v>385</v>
      </c>
      <c r="B385"/>
      <c r="C385" s="14"/>
      <c r="D385" s="15">
        <v>385</v>
      </c>
      <c r="E385" s="1" t="str">
        <f t="shared" si="52"/>
        <v/>
      </c>
      <c r="F385" s="1" t="str">
        <f t="shared" si="53"/>
        <v/>
      </c>
      <c r="G385" s="1" t="str">
        <f t="shared" si="54"/>
        <v/>
      </c>
      <c r="H385" s="16" t="str">
        <f t="shared" si="55"/>
        <v/>
      </c>
      <c r="I385" s="17" t="str">
        <f t="shared" si="56"/>
        <v/>
      </c>
      <c r="J385" s="17" t="str">
        <f t="shared" si="58"/>
        <v/>
      </c>
      <c r="K385" s="78" t="str">
        <f t="shared" si="57"/>
        <v/>
      </c>
      <c r="L385" t="e">
        <f t="shared" si="59"/>
        <v>#VALUE!</v>
      </c>
      <c r="M385" t="e">
        <f t="shared" si="60"/>
        <v>#VALUE!</v>
      </c>
      <c r="N385" s="15" t="e">
        <f t="shared" si="61"/>
        <v>#VALUE!</v>
      </c>
    </row>
    <row r="386" spans="1:14" x14ac:dyDescent="0.25">
      <c r="A386" s="1">
        <v>386</v>
      </c>
      <c r="B386"/>
      <c r="C386" s="14"/>
      <c r="D386" s="15">
        <v>386</v>
      </c>
      <c r="E386" s="1" t="str">
        <f t="shared" ref="E386:E449" si="63">IF(B386&gt;0,1/2*(B386-P$4*F386+O$28)+1/2*POWER((B386-P$4*F386+O$28)^2-4*P$28*(B386-P$4*F386),0.5),"")</f>
        <v/>
      </c>
      <c r="F386" s="1" t="str">
        <f t="shared" ref="F386:F449" si="64">IF(B386="","",LN(1+EXP($R$10*(B386-$R$11)))/$R$10)</f>
        <v/>
      </c>
      <c r="G386" s="1" t="str">
        <f t="shared" ref="G386:G449" si="65">IF(B386="","",P$4*O$21*10/(R$12+F386)-P$4*O$21*10/(R$12+O$19-R$11)+(1-P$4)*P$14)</f>
        <v/>
      </c>
      <c r="H386" s="16" t="str">
        <f t="shared" ref="H386:H449" si="66">IF(B386&gt;0, IF(P$4=1,O$21*10/(E386)-O$21*10/(R$11-P$19),O$21*10/(E386)-O$21*10/(O$19-P$19)),"")</f>
        <v/>
      </c>
      <c r="I386" s="17" t="str">
        <f t="shared" ref="I386:I449" si="67">IF(B386&gt;0,(P$21*10/(B386-E386-P$4*F386)-P$21*10/(P$19))+G386,"")</f>
        <v/>
      </c>
      <c r="J386" s="17" t="str">
        <f t="shared" si="58"/>
        <v/>
      </c>
      <c r="K386" s="78" t="str">
        <f t="shared" ref="K386:K449" si="68">IF(OR(B386="",C386=0,C386=""),"",(I386-C386)*(I386-C386))</f>
        <v/>
      </c>
      <c r="L386" t="e">
        <f t="shared" si="59"/>
        <v>#VALUE!</v>
      </c>
      <c r="M386" t="e">
        <f t="shared" si="60"/>
        <v>#VALUE!</v>
      </c>
      <c r="N386" s="15" t="e">
        <f t="shared" si="61"/>
        <v>#VALUE!</v>
      </c>
    </row>
    <row r="387" spans="1:14" x14ac:dyDescent="0.25">
      <c r="A387" s="1">
        <v>387</v>
      </c>
      <c r="B387"/>
      <c r="C387" s="14"/>
      <c r="D387" s="15">
        <v>387</v>
      </c>
      <c r="E387" s="1" t="str">
        <f t="shared" si="63"/>
        <v/>
      </c>
      <c r="F387" s="1" t="str">
        <f t="shared" si="64"/>
        <v/>
      </c>
      <c r="G387" s="1" t="str">
        <f t="shared" si="65"/>
        <v/>
      </c>
      <c r="H387" s="16" t="str">
        <f t="shared" si="66"/>
        <v/>
      </c>
      <c r="I387" s="17" t="str">
        <f t="shared" si="67"/>
        <v/>
      </c>
      <c r="J387" s="17" t="str">
        <f t="shared" ref="J387:J450" si="69">IF(B387&gt;0,C387,"")</f>
        <v/>
      </c>
      <c r="K387" s="78" t="str">
        <f t="shared" si="68"/>
        <v/>
      </c>
      <c r="L387" t="e">
        <f t="shared" ref="L387:L450" si="70">B387-E387-P$4*F387</f>
        <v>#VALUE!</v>
      </c>
      <c r="M387" t="e">
        <f t="shared" si="60"/>
        <v>#VALUE!</v>
      </c>
      <c r="N387" s="15" t="e">
        <f t="shared" si="61"/>
        <v>#VALUE!</v>
      </c>
    </row>
    <row r="388" spans="1:14" x14ac:dyDescent="0.25">
      <c r="A388" s="1">
        <v>388</v>
      </c>
      <c r="B388"/>
      <c r="C388" s="14"/>
      <c r="D388" s="15">
        <v>388</v>
      </c>
      <c r="E388" s="1" t="str">
        <f t="shared" si="63"/>
        <v/>
      </c>
      <c r="F388" s="1" t="str">
        <f t="shared" si="64"/>
        <v/>
      </c>
      <c r="G388" s="1" t="str">
        <f t="shared" si="65"/>
        <v/>
      </c>
      <c r="H388" s="16" t="str">
        <f t="shared" si="66"/>
        <v/>
      </c>
      <c r="I388" s="17" t="str">
        <f t="shared" si="67"/>
        <v/>
      </c>
      <c r="J388" s="17" t="str">
        <f t="shared" si="69"/>
        <v/>
      </c>
      <c r="K388" s="78" t="str">
        <f t="shared" si="68"/>
        <v/>
      </c>
      <c r="L388" t="e">
        <f t="shared" si="70"/>
        <v>#VALUE!</v>
      </c>
      <c r="M388" t="e">
        <f t="shared" ref="M388:M451" si="71">IF(L388&gt;81,"",L388)</f>
        <v>#VALUE!</v>
      </c>
      <c r="N388" s="15" t="e">
        <f t="shared" ref="N388:N451" si="72">IF(L388&gt;81,N387+1,N387)</f>
        <v>#VALUE!</v>
      </c>
    </row>
    <row r="389" spans="1:14" x14ac:dyDescent="0.25">
      <c r="A389" s="1">
        <v>389</v>
      </c>
      <c r="B389"/>
      <c r="C389" s="14"/>
      <c r="D389" s="15">
        <v>389</v>
      </c>
      <c r="E389" s="1" t="str">
        <f t="shared" si="63"/>
        <v/>
      </c>
      <c r="F389" s="1" t="str">
        <f t="shared" si="64"/>
        <v/>
      </c>
      <c r="G389" s="1" t="str">
        <f t="shared" si="65"/>
        <v/>
      </c>
      <c r="H389" s="16" t="str">
        <f t="shared" si="66"/>
        <v/>
      </c>
      <c r="I389" s="17" t="str">
        <f t="shared" si="67"/>
        <v/>
      </c>
      <c r="J389" s="17" t="str">
        <f t="shared" si="69"/>
        <v/>
      </c>
      <c r="K389" s="78" t="str">
        <f t="shared" si="68"/>
        <v/>
      </c>
      <c r="L389" t="e">
        <f t="shared" si="70"/>
        <v>#VALUE!</v>
      </c>
      <c r="M389" t="e">
        <f t="shared" si="71"/>
        <v>#VALUE!</v>
      </c>
      <c r="N389" s="15" t="e">
        <f t="shared" si="72"/>
        <v>#VALUE!</v>
      </c>
    </row>
    <row r="390" spans="1:14" x14ac:dyDescent="0.25">
      <c r="A390" s="1">
        <v>390</v>
      </c>
      <c r="B390"/>
      <c r="C390" s="14"/>
      <c r="D390" s="15">
        <v>390</v>
      </c>
      <c r="E390" s="1" t="str">
        <f t="shared" si="63"/>
        <v/>
      </c>
      <c r="F390" s="1" t="str">
        <f t="shared" si="64"/>
        <v/>
      </c>
      <c r="G390" s="1" t="str">
        <f t="shared" si="65"/>
        <v/>
      </c>
      <c r="H390" s="16" t="str">
        <f t="shared" si="66"/>
        <v/>
      </c>
      <c r="I390" s="17" t="str">
        <f t="shared" si="67"/>
        <v/>
      </c>
      <c r="J390" s="17" t="str">
        <f t="shared" si="69"/>
        <v/>
      </c>
      <c r="K390" s="78" t="str">
        <f t="shared" si="68"/>
        <v/>
      </c>
      <c r="L390" t="e">
        <f t="shared" si="70"/>
        <v>#VALUE!</v>
      </c>
      <c r="M390" t="e">
        <f t="shared" si="71"/>
        <v>#VALUE!</v>
      </c>
      <c r="N390" s="15" t="e">
        <f t="shared" si="72"/>
        <v>#VALUE!</v>
      </c>
    </row>
    <row r="391" spans="1:14" x14ac:dyDescent="0.25">
      <c r="A391" s="1">
        <v>391</v>
      </c>
      <c r="B391"/>
      <c r="C391" s="14"/>
      <c r="D391" s="15">
        <v>391</v>
      </c>
      <c r="E391" s="1" t="str">
        <f t="shared" si="63"/>
        <v/>
      </c>
      <c r="F391" s="1" t="str">
        <f t="shared" si="64"/>
        <v/>
      </c>
      <c r="G391" s="1" t="str">
        <f t="shared" si="65"/>
        <v/>
      </c>
      <c r="H391" s="16" t="str">
        <f t="shared" si="66"/>
        <v/>
      </c>
      <c r="I391" s="17" t="str">
        <f t="shared" si="67"/>
        <v/>
      </c>
      <c r="J391" s="17" t="str">
        <f t="shared" si="69"/>
        <v/>
      </c>
      <c r="K391" s="78" t="str">
        <f t="shared" si="68"/>
        <v/>
      </c>
      <c r="L391" t="e">
        <f t="shared" si="70"/>
        <v>#VALUE!</v>
      </c>
      <c r="M391" t="e">
        <f t="shared" si="71"/>
        <v>#VALUE!</v>
      </c>
      <c r="N391" s="15" t="e">
        <f t="shared" si="72"/>
        <v>#VALUE!</v>
      </c>
    </row>
    <row r="392" spans="1:14" x14ac:dyDescent="0.25">
      <c r="A392" s="1">
        <v>392</v>
      </c>
      <c r="B392"/>
      <c r="C392" s="14"/>
      <c r="D392" s="15">
        <v>392</v>
      </c>
      <c r="E392" s="1" t="str">
        <f t="shared" si="63"/>
        <v/>
      </c>
      <c r="F392" s="1" t="str">
        <f t="shared" si="64"/>
        <v/>
      </c>
      <c r="G392" s="1" t="str">
        <f t="shared" si="65"/>
        <v/>
      </c>
      <c r="H392" s="16" t="str">
        <f t="shared" si="66"/>
        <v/>
      </c>
      <c r="I392" s="17" t="str">
        <f t="shared" si="67"/>
        <v/>
      </c>
      <c r="J392" s="17" t="str">
        <f t="shared" si="69"/>
        <v/>
      </c>
      <c r="K392" s="78" t="str">
        <f t="shared" si="68"/>
        <v/>
      </c>
      <c r="L392" t="e">
        <f t="shared" si="70"/>
        <v>#VALUE!</v>
      </c>
      <c r="M392" t="e">
        <f t="shared" si="71"/>
        <v>#VALUE!</v>
      </c>
      <c r="N392" s="15" t="e">
        <f t="shared" si="72"/>
        <v>#VALUE!</v>
      </c>
    </row>
    <row r="393" spans="1:14" x14ac:dyDescent="0.25">
      <c r="A393" s="1">
        <v>393</v>
      </c>
      <c r="B393"/>
      <c r="C393" s="14"/>
      <c r="D393" s="15">
        <v>393</v>
      </c>
      <c r="E393" s="1" t="str">
        <f t="shared" si="63"/>
        <v/>
      </c>
      <c r="F393" s="1" t="str">
        <f t="shared" si="64"/>
        <v/>
      </c>
      <c r="G393" s="1" t="str">
        <f t="shared" si="65"/>
        <v/>
      </c>
      <c r="H393" s="16" t="str">
        <f t="shared" si="66"/>
        <v/>
      </c>
      <c r="I393" s="17" t="str">
        <f t="shared" si="67"/>
        <v/>
      </c>
      <c r="J393" s="17" t="str">
        <f t="shared" si="69"/>
        <v/>
      </c>
      <c r="K393" s="78" t="str">
        <f t="shared" si="68"/>
        <v/>
      </c>
      <c r="L393" t="e">
        <f t="shared" si="70"/>
        <v>#VALUE!</v>
      </c>
      <c r="M393" t="e">
        <f t="shared" si="71"/>
        <v>#VALUE!</v>
      </c>
      <c r="N393" s="15" t="e">
        <f t="shared" si="72"/>
        <v>#VALUE!</v>
      </c>
    </row>
    <row r="394" spans="1:14" x14ac:dyDescent="0.25">
      <c r="A394" s="1">
        <v>394</v>
      </c>
      <c r="B394"/>
      <c r="C394" s="14"/>
      <c r="D394" s="15">
        <v>394</v>
      </c>
      <c r="E394" s="1" t="str">
        <f t="shared" si="63"/>
        <v/>
      </c>
      <c r="F394" s="1" t="str">
        <f t="shared" si="64"/>
        <v/>
      </c>
      <c r="G394" s="1" t="str">
        <f t="shared" si="65"/>
        <v/>
      </c>
      <c r="H394" s="16" t="str">
        <f t="shared" si="66"/>
        <v/>
      </c>
      <c r="I394" s="17" t="str">
        <f t="shared" si="67"/>
        <v/>
      </c>
      <c r="J394" s="17" t="str">
        <f t="shared" si="69"/>
        <v/>
      </c>
      <c r="K394" s="78" t="str">
        <f t="shared" si="68"/>
        <v/>
      </c>
      <c r="L394" t="e">
        <f t="shared" si="70"/>
        <v>#VALUE!</v>
      </c>
      <c r="M394" t="e">
        <f t="shared" si="71"/>
        <v>#VALUE!</v>
      </c>
      <c r="N394" s="15" t="e">
        <f t="shared" si="72"/>
        <v>#VALUE!</v>
      </c>
    </row>
    <row r="395" spans="1:14" x14ac:dyDescent="0.25">
      <c r="A395" s="1">
        <v>395</v>
      </c>
      <c r="B395"/>
      <c r="C395" s="14"/>
      <c r="D395" s="15">
        <v>395</v>
      </c>
      <c r="E395" s="1" t="str">
        <f t="shared" si="63"/>
        <v/>
      </c>
      <c r="F395" s="1" t="str">
        <f t="shared" si="64"/>
        <v/>
      </c>
      <c r="G395" s="1" t="str">
        <f t="shared" si="65"/>
        <v/>
      </c>
      <c r="H395" s="16" t="str">
        <f t="shared" si="66"/>
        <v/>
      </c>
      <c r="I395" s="17" t="str">
        <f t="shared" si="67"/>
        <v/>
      </c>
      <c r="J395" s="17" t="str">
        <f t="shared" si="69"/>
        <v/>
      </c>
      <c r="K395" s="78" t="str">
        <f t="shared" si="68"/>
        <v/>
      </c>
      <c r="L395" t="e">
        <f t="shared" si="70"/>
        <v>#VALUE!</v>
      </c>
      <c r="M395" t="e">
        <f t="shared" si="71"/>
        <v>#VALUE!</v>
      </c>
      <c r="N395" s="15" t="e">
        <f t="shared" si="72"/>
        <v>#VALUE!</v>
      </c>
    </row>
    <row r="396" spans="1:14" x14ac:dyDescent="0.25">
      <c r="A396" s="1">
        <v>396</v>
      </c>
      <c r="B396"/>
      <c r="C396" s="14"/>
      <c r="D396" s="15">
        <v>396</v>
      </c>
      <c r="E396" s="1" t="str">
        <f t="shared" si="63"/>
        <v/>
      </c>
      <c r="F396" s="1" t="str">
        <f t="shared" si="64"/>
        <v/>
      </c>
      <c r="G396" s="1" t="str">
        <f t="shared" si="65"/>
        <v/>
      </c>
      <c r="H396" s="16" t="str">
        <f t="shared" si="66"/>
        <v/>
      </c>
      <c r="I396" s="17" t="str">
        <f t="shared" si="67"/>
        <v/>
      </c>
      <c r="J396" s="17" t="str">
        <f t="shared" si="69"/>
        <v/>
      </c>
      <c r="K396" s="78" t="str">
        <f t="shared" si="68"/>
        <v/>
      </c>
      <c r="L396" t="e">
        <f t="shared" si="70"/>
        <v>#VALUE!</v>
      </c>
      <c r="M396" t="e">
        <f t="shared" si="71"/>
        <v>#VALUE!</v>
      </c>
      <c r="N396" s="15" t="e">
        <f t="shared" si="72"/>
        <v>#VALUE!</v>
      </c>
    </row>
    <row r="397" spans="1:14" x14ac:dyDescent="0.25">
      <c r="A397" s="1">
        <v>397</v>
      </c>
      <c r="B397"/>
      <c r="C397" s="14"/>
      <c r="D397" s="15">
        <v>397</v>
      </c>
      <c r="E397" s="1" t="str">
        <f t="shared" si="63"/>
        <v/>
      </c>
      <c r="F397" s="1" t="str">
        <f t="shared" si="64"/>
        <v/>
      </c>
      <c r="G397" s="1" t="str">
        <f t="shared" si="65"/>
        <v/>
      </c>
      <c r="H397" s="16" t="str">
        <f t="shared" si="66"/>
        <v/>
      </c>
      <c r="I397" s="17" t="str">
        <f t="shared" si="67"/>
        <v/>
      </c>
      <c r="J397" s="17" t="str">
        <f t="shared" si="69"/>
        <v/>
      </c>
      <c r="K397" s="78" t="str">
        <f t="shared" si="68"/>
        <v/>
      </c>
      <c r="L397" t="e">
        <f t="shared" si="70"/>
        <v>#VALUE!</v>
      </c>
      <c r="M397" t="e">
        <f t="shared" si="71"/>
        <v>#VALUE!</v>
      </c>
      <c r="N397" s="15" t="e">
        <f t="shared" si="72"/>
        <v>#VALUE!</v>
      </c>
    </row>
    <row r="398" spans="1:14" x14ac:dyDescent="0.25">
      <c r="A398" s="1">
        <v>398</v>
      </c>
      <c r="B398"/>
      <c r="C398" s="14"/>
      <c r="D398" s="15">
        <v>398</v>
      </c>
      <c r="E398" s="1" t="str">
        <f t="shared" si="63"/>
        <v/>
      </c>
      <c r="F398" s="1" t="str">
        <f t="shared" si="64"/>
        <v/>
      </c>
      <c r="G398" s="1" t="str">
        <f t="shared" si="65"/>
        <v/>
      </c>
      <c r="H398" s="16" t="str">
        <f t="shared" si="66"/>
        <v/>
      </c>
      <c r="I398" s="17" t="str">
        <f t="shared" si="67"/>
        <v/>
      </c>
      <c r="J398" s="17" t="str">
        <f t="shared" si="69"/>
        <v/>
      </c>
      <c r="K398" s="78" t="str">
        <f t="shared" si="68"/>
        <v/>
      </c>
      <c r="L398" t="e">
        <f t="shared" si="70"/>
        <v>#VALUE!</v>
      </c>
      <c r="M398" t="e">
        <f t="shared" si="71"/>
        <v>#VALUE!</v>
      </c>
      <c r="N398" s="15" t="e">
        <f t="shared" si="72"/>
        <v>#VALUE!</v>
      </c>
    </row>
    <row r="399" spans="1:14" x14ac:dyDescent="0.25">
      <c r="A399" s="1">
        <v>399</v>
      </c>
      <c r="B399"/>
      <c r="C399" s="14"/>
      <c r="D399" s="15">
        <v>399</v>
      </c>
      <c r="E399" s="1" t="str">
        <f t="shared" si="63"/>
        <v/>
      </c>
      <c r="F399" s="1" t="str">
        <f t="shared" si="64"/>
        <v/>
      </c>
      <c r="G399" s="1" t="str">
        <f t="shared" si="65"/>
        <v/>
      </c>
      <c r="H399" s="16" t="str">
        <f t="shared" si="66"/>
        <v/>
      </c>
      <c r="I399" s="17" t="str">
        <f t="shared" si="67"/>
        <v/>
      </c>
      <c r="J399" s="17" t="str">
        <f t="shared" si="69"/>
        <v/>
      </c>
      <c r="K399" s="78" t="str">
        <f t="shared" si="68"/>
        <v/>
      </c>
      <c r="L399" t="e">
        <f t="shared" si="70"/>
        <v>#VALUE!</v>
      </c>
      <c r="M399" t="e">
        <f t="shared" si="71"/>
        <v>#VALUE!</v>
      </c>
      <c r="N399" s="15" t="e">
        <f t="shared" si="72"/>
        <v>#VALUE!</v>
      </c>
    </row>
    <row r="400" spans="1:14" x14ac:dyDescent="0.25">
      <c r="A400" s="1">
        <v>400</v>
      </c>
      <c r="B400"/>
      <c r="C400" s="14"/>
      <c r="D400" s="15">
        <v>400</v>
      </c>
      <c r="E400" s="1" t="str">
        <f t="shared" si="63"/>
        <v/>
      </c>
      <c r="F400" s="1" t="str">
        <f t="shared" si="64"/>
        <v/>
      </c>
      <c r="G400" s="1" t="str">
        <f t="shared" si="65"/>
        <v/>
      </c>
      <c r="H400" s="16" t="str">
        <f t="shared" si="66"/>
        <v/>
      </c>
      <c r="I400" s="17" t="str">
        <f t="shared" si="67"/>
        <v/>
      </c>
      <c r="J400" s="17" t="str">
        <f t="shared" si="69"/>
        <v/>
      </c>
      <c r="K400" s="78" t="str">
        <f t="shared" si="68"/>
        <v/>
      </c>
      <c r="L400" t="e">
        <f t="shared" si="70"/>
        <v>#VALUE!</v>
      </c>
      <c r="M400" t="e">
        <f t="shared" si="71"/>
        <v>#VALUE!</v>
      </c>
      <c r="N400" s="15" t="e">
        <f t="shared" si="72"/>
        <v>#VALUE!</v>
      </c>
    </row>
    <row r="401" spans="1:14" x14ac:dyDescent="0.25">
      <c r="A401" s="1">
        <v>401</v>
      </c>
      <c r="B401"/>
      <c r="C401" s="14"/>
      <c r="D401" s="15">
        <v>401</v>
      </c>
      <c r="E401" s="1" t="str">
        <f t="shared" si="63"/>
        <v/>
      </c>
      <c r="F401" s="1" t="str">
        <f t="shared" si="64"/>
        <v/>
      </c>
      <c r="G401" s="1" t="str">
        <f t="shared" si="65"/>
        <v/>
      </c>
      <c r="H401" s="16" t="str">
        <f t="shared" si="66"/>
        <v/>
      </c>
      <c r="I401" s="17" t="str">
        <f t="shared" si="67"/>
        <v/>
      </c>
      <c r="J401" s="17" t="str">
        <f t="shared" si="69"/>
        <v/>
      </c>
      <c r="K401" s="78" t="str">
        <f t="shared" si="68"/>
        <v/>
      </c>
      <c r="L401" t="e">
        <f t="shared" si="70"/>
        <v>#VALUE!</v>
      </c>
      <c r="M401" t="e">
        <f t="shared" si="71"/>
        <v>#VALUE!</v>
      </c>
      <c r="N401" s="15" t="e">
        <f t="shared" si="72"/>
        <v>#VALUE!</v>
      </c>
    </row>
    <row r="402" spans="1:14" x14ac:dyDescent="0.25">
      <c r="A402" s="1">
        <v>402</v>
      </c>
      <c r="B402"/>
      <c r="C402" s="14"/>
      <c r="D402" s="15">
        <v>402</v>
      </c>
      <c r="E402" s="1" t="str">
        <f t="shared" si="63"/>
        <v/>
      </c>
      <c r="F402" s="1" t="str">
        <f t="shared" si="64"/>
        <v/>
      </c>
      <c r="G402" s="1" t="str">
        <f t="shared" si="65"/>
        <v/>
      </c>
      <c r="H402" s="16" t="str">
        <f t="shared" si="66"/>
        <v/>
      </c>
      <c r="I402" s="17" t="str">
        <f t="shared" si="67"/>
        <v/>
      </c>
      <c r="J402" s="17" t="str">
        <f t="shared" si="69"/>
        <v/>
      </c>
      <c r="K402" s="78" t="str">
        <f t="shared" si="68"/>
        <v/>
      </c>
      <c r="L402" t="e">
        <f t="shared" si="70"/>
        <v>#VALUE!</v>
      </c>
      <c r="M402" t="e">
        <f t="shared" si="71"/>
        <v>#VALUE!</v>
      </c>
      <c r="N402" s="15" t="e">
        <f t="shared" si="72"/>
        <v>#VALUE!</v>
      </c>
    </row>
    <row r="403" spans="1:14" x14ac:dyDescent="0.25">
      <c r="A403" s="1">
        <v>403</v>
      </c>
      <c r="B403"/>
      <c r="C403" s="14"/>
      <c r="D403" s="15">
        <v>403</v>
      </c>
      <c r="E403" s="1" t="str">
        <f t="shared" si="63"/>
        <v/>
      </c>
      <c r="F403" s="1" t="str">
        <f t="shared" si="64"/>
        <v/>
      </c>
      <c r="G403" s="1" t="str">
        <f t="shared" si="65"/>
        <v/>
      </c>
      <c r="H403" s="16" t="str">
        <f t="shared" si="66"/>
        <v/>
      </c>
      <c r="I403" s="17" t="str">
        <f t="shared" si="67"/>
        <v/>
      </c>
      <c r="J403" s="17" t="str">
        <f t="shared" si="69"/>
        <v/>
      </c>
      <c r="K403" s="78" t="str">
        <f t="shared" si="68"/>
        <v/>
      </c>
      <c r="L403" t="e">
        <f t="shared" si="70"/>
        <v>#VALUE!</v>
      </c>
      <c r="M403" t="e">
        <f t="shared" si="71"/>
        <v>#VALUE!</v>
      </c>
      <c r="N403" s="15" t="e">
        <f t="shared" si="72"/>
        <v>#VALUE!</v>
      </c>
    </row>
    <row r="404" spans="1:14" x14ac:dyDescent="0.25">
      <c r="A404" s="1">
        <v>404</v>
      </c>
      <c r="B404"/>
      <c r="C404" s="14"/>
      <c r="D404" s="15">
        <v>404</v>
      </c>
      <c r="E404" s="1" t="str">
        <f t="shared" si="63"/>
        <v/>
      </c>
      <c r="F404" s="1" t="str">
        <f t="shared" si="64"/>
        <v/>
      </c>
      <c r="G404" s="1" t="str">
        <f t="shared" si="65"/>
        <v/>
      </c>
      <c r="H404" s="16" t="str">
        <f t="shared" si="66"/>
        <v/>
      </c>
      <c r="I404" s="17" t="str">
        <f t="shared" si="67"/>
        <v/>
      </c>
      <c r="J404" s="17" t="str">
        <f t="shared" si="69"/>
        <v/>
      </c>
      <c r="K404" s="78" t="str">
        <f t="shared" si="68"/>
        <v/>
      </c>
      <c r="L404" t="e">
        <f t="shared" si="70"/>
        <v>#VALUE!</v>
      </c>
      <c r="M404" t="e">
        <f t="shared" si="71"/>
        <v>#VALUE!</v>
      </c>
      <c r="N404" s="15" t="e">
        <f t="shared" si="72"/>
        <v>#VALUE!</v>
      </c>
    </row>
    <row r="405" spans="1:14" x14ac:dyDescent="0.25">
      <c r="A405" s="1">
        <v>405</v>
      </c>
      <c r="B405"/>
      <c r="C405" s="14"/>
      <c r="D405" s="15">
        <v>405</v>
      </c>
      <c r="E405" s="1" t="str">
        <f t="shared" si="63"/>
        <v/>
      </c>
      <c r="F405" s="1" t="str">
        <f t="shared" si="64"/>
        <v/>
      </c>
      <c r="G405" s="1" t="str">
        <f t="shared" si="65"/>
        <v/>
      </c>
      <c r="H405" s="16" t="str">
        <f t="shared" si="66"/>
        <v/>
      </c>
      <c r="I405" s="17" t="str">
        <f t="shared" si="67"/>
        <v/>
      </c>
      <c r="J405" s="17" t="str">
        <f t="shared" si="69"/>
        <v/>
      </c>
      <c r="K405" s="78" t="str">
        <f t="shared" si="68"/>
        <v/>
      </c>
      <c r="L405" t="e">
        <f t="shared" si="70"/>
        <v>#VALUE!</v>
      </c>
      <c r="M405" t="e">
        <f t="shared" si="71"/>
        <v>#VALUE!</v>
      </c>
      <c r="N405" s="15" t="e">
        <f t="shared" si="72"/>
        <v>#VALUE!</v>
      </c>
    </row>
    <row r="406" spans="1:14" x14ac:dyDescent="0.25">
      <c r="A406" s="1">
        <v>406</v>
      </c>
      <c r="B406"/>
      <c r="C406" s="14"/>
      <c r="D406" s="15">
        <v>406</v>
      </c>
      <c r="E406" s="1" t="str">
        <f t="shared" si="63"/>
        <v/>
      </c>
      <c r="F406" s="1" t="str">
        <f t="shared" si="64"/>
        <v/>
      </c>
      <c r="G406" s="1" t="str">
        <f t="shared" si="65"/>
        <v/>
      </c>
      <c r="H406" s="16" t="str">
        <f t="shared" si="66"/>
        <v/>
      </c>
      <c r="I406" s="17" t="str">
        <f t="shared" si="67"/>
        <v/>
      </c>
      <c r="J406" s="17" t="str">
        <f t="shared" si="69"/>
        <v/>
      </c>
      <c r="K406" s="78" t="str">
        <f t="shared" si="68"/>
        <v/>
      </c>
      <c r="L406" t="e">
        <f t="shared" si="70"/>
        <v>#VALUE!</v>
      </c>
      <c r="M406" t="e">
        <f t="shared" si="71"/>
        <v>#VALUE!</v>
      </c>
      <c r="N406" s="15" t="e">
        <f t="shared" si="72"/>
        <v>#VALUE!</v>
      </c>
    </row>
    <row r="407" spans="1:14" x14ac:dyDescent="0.25">
      <c r="A407" s="1">
        <v>407</v>
      </c>
      <c r="B407"/>
      <c r="C407" s="14"/>
      <c r="D407" s="15">
        <v>407</v>
      </c>
      <c r="E407" s="1" t="str">
        <f t="shared" si="63"/>
        <v/>
      </c>
      <c r="F407" s="1" t="str">
        <f t="shared" si="64"/>
        <v/>
      </c>
      <c r="G407" s="1" t="str">
        <f t="shared" si="65"/>
        <v/>
      </c>
      <c r="H407" s="16" t="str">
        <f t="shared" si="66"/>
        <v/>
      </c>
      <c r="I407" s="17" t="str">
        <f t="shared" si="67"/>
        <v/>
      </c>
      <c r="J407" s="17" t="str">
        <f t="shared" si="69"/>
        <v/>
      </c>
      <c r="K407" s="78" t="str">
        <f t="shared" si="68"/>
        <v/>
      </c>
      <c r="L407" t="e">
        <f t="shared" si="70"/>
        <v>#VALUE!</v>
      </c>
      <c r="M407" t="e">
        <f t="shared" si="71"/>
        <v>#VALUE!</v>
      </c>
      <c r="N407" s="15" t="e">
        <f t="shared" si="72"/>
        <v>#VALUE!</v>
      </c>
    </row>
    <row r="408" spans="1:14" x14ac:dyDescent="0.25">
      <c r="A408" s="1">
        <v>408</v>
      </c>
      <c r="B408"/>
      <c r="C408" s="14"/>
      <c r="D408" s="15">
        <v>408</v>
      </c>
      <c r="E408" s="1" t="str">
        <f t="shared" si="63"/>
        <v/>
      </c>
      <c r="F408" s="1" t="str">
        <f t="shared" si="64"/>
        <v/>
      </c>
      <c r="G408" s="1" t="str">
        <f t="shared" si="65"/>
        <v/>
      </c>
      <c r="H408" s="16" t="str">
        <f t="shared" si="66"/>
        <v/>
      </c>
      <c r="I408" s="17" t="str">
        <f t="shared" si="67"/>
        <v/>
      </c>
      <c r="J408" s="17" t="str">
        <f t="shared" si="69"/>
        <v/>
      </c>
      <c r="K408" s="78" t="str">
        <f t="shared" si="68"/>
        <v/>
      </c>
      <c r="L408" t="e">
        <f t="shared" si="70"/>
        <v>#VALUE!</v>
      </c>
      <c r="M408" t="e">
        <f t="shared" si="71"/>
        <v>#VALUE!</v>
      </c>
      <c r="N408" s="15" t="e">
        <f t="shared" si="72"/>
        <v>#VALUE!</v>
      </c>
    </row>
    <row r="409" spans="1:14" x14ac:dyDescent="0.25">
      <c r="A409" s="1">
        <v>409</v>
      </c>
      <c r="B409"/>
      <c r="C409" s="14"/>
      <c r="D409" s="15">
        <v>409</v>
      </c>
      <c r="E409" s="1" t="str">
        <f t="shared" si="63"/>
        <v/>
      </c>
      <c r="F409" s="1" t="str">
        <f t="shared" si="64"/>
        <v/>
      </c>
      <c r="G409" s="1" t="str">
        <f t="shared" si="65"/>
        <v/>
      </c>
      <c r="H409" s="16" t="str">
        <f t="shared" si="66"/>
        <v/>
      </c>
      <c r="I409" s="17" t="str">
        <f t="shared" si="67"/>
        <v/>
      </c>
      <c r="J409" s="17" t="str">
        <f t="shared" si="69"/>
        <v/>
      </c>
      <c r="K409" s="78" t="str">
        <f t="shared" si="68"/>
        <v/>
      </c>
      <c r="L409" t="e">
        <f t="shared" si="70"/>
        <v>#VALUE!</v>
      </c>
      <c r="M409" t="e">
        <f t="shared" si="71"/>
        <v>#VALUE!</v>
      </c>
      <c r="N409" s="15" t="e">
        <f t="shared" si="72"/>
        <v>#VALUE!</v>
      </c>
    </row>
    <row r="410" spans="1:14" x14ac:dyDescent="0.25">
      <c r="A410" s="1">
        <v>410</v>
      </c>
      <c r="B410"/>
      <c r="C410" s="14"/>
      <c r="D410" s="15">
        <v>410</v>
      </c>
      <c r="E410" s="1" t="str">
        <f t="shared" si="63"/>
        <v/>
      </c>
      <c r="F410" s="1" t="str">
        <f t="shared" si="64"/>
        <v/>
      </c>
      <c r="G410" s="1" t="str">
        <f t="shared" si="65"/>
        <v/>
      </c>
      <c r="H410" s="16" t="str">
        <f t="shared" si="66"/>
        <v/>
      </c>
      <c r="I410" s="17" t="str">
        <f t="shared" si="67"/>
        <v/>
      </c>
      <c r="J410" s="17" t="str">
        <f t="shared" si="69"/>
        <v/>
      </c>
      <c r="K410" s="78" t="str">
        <f t="shared" si="68"/>
        <v/>
      </c>
      <c r="L410" t="e">
        <f t="shared" si="70"/>
        <v>#VALUE!</v>
      </c>
      <c r="M410" t="e">
        <f t="shared" si="71"/>
        <v>#VALUE!</v>
      </c>
      <c r="N410" s="15" t="e">
        <f t="shared" si="72"/>
        <v>#VALUE!</v>
      </c>
    </row>
    <row r="411" spans="1:14" x14ac:dyDescent="0.25">
      <c r="A411" s="1">
        <v>411</v>
      </c>
      <c r="B411"/>
      <c r="C411" s="14"/>
      <c r="D411" s="15">
        <v>411</v>
      </c>
      <c r="E411" s="1" t="str">
        <f t="shared" si="63"/>
        <v/>
      </c>
      <c r="F411" s="1" t="str">
        <f t="shared" si="64"/>
        <v/>
      </c>
      <c r="G411" s="1" t="str">
        <f t="shared" si="65"/>
        <v/>
      </c>
      <c r="H411" s="16" t="str">
        <f t="shared" si="66"/>
        <v/>
      </c>
      <c r="I411" s="17" t="str">
        <f t="shared" si="67"/>
        <v/>
      </c>
      <c r="J411" s="17" t="str">
        <f t="shared" si="69"/>
        <v/>
      </c>
      <c r="K411" s="78" t="str">
        <f t="shared" si="68"/>
        <v/>
      </c>
      <c r="L411" t="e">
        <f t="shared" si="70"/>
        <v>#VALUE!</v>
      </c>
      <c r="M411" t="e">
        <f t="shared" si="71"/>
        <v>#VALUE!</v>
      </c>
      <c r="N411" s="15" t="e">
        <f t="shared" si="72"/>
        <v>#VALUE!</v>
      </c>
    </row>
    <row r="412" spans="1:14" x14ac:dyDescent="0.25">
      <c r="A412" s="1">
        <v>412</v>
      </c>
      <c r="B412"/>
      <c r="C412" s="14"/>
      <c r="D412" s="15">
        <v>412</v>
      </c>
      <c r="E412" s="1" t="str">
        <f t="shared" si="63"/>
        <v/>
      </c>
      <c r="F412" s="1" t="str">
        <f t="shared" si="64"/>
        <v/>
      </c>
      <c r="G412" s="1" t="str">
        <f t="shared" si="65"/>
        <v/>
      </c>
      <c r="H412" s="16" t="str">
        <f t="shared" si="66"/>
        <v/>
      </c>
      <c r="I412" s="17" t="str">
        <f t="shared" si="67"/>
        <v/>
      </c>
      <c r="J412" s="17" t="str">
        <f t="shared" si="69"/>
        <v/>
      </c>
      <c r="K412" s="78" t="str">
        <f t="shared" si="68"/>
        <v/>
      </c>
      <c r="L412" t="e">
        <f t="shared" si="70"/>
        <v>#VALUE!</v>
      </c>
      <c r="M412" t="e">
        <f t="shared" si="71"/>
        <v>#VALUE!</v>
      </c>
      <c r="N412" s="15" t="e">
        <f t="shared" si="72"/>
        <v>#VALUE!</v>
      </c>
    </row>
    <row r="413" spans="1:14" x14ac:dyDescent="0.25">
      <c r="A413" s="1">
        <v>413</v>
      </c>
      <c r="B413"/>
      <c r="C413" s="14"/>
      <c r="D413" s="15">
        <v>413</v>
      </c>
      <c r="E413" s="1" t="str">
        <f t="shared" si="63"/>
        <v/>
      </c>
      <c r="F413" s="1" t="str">
        <f t="shared" si="64"/>
        <v/>
      </c>
      <c r="G413" s="1" t="str">
        <f t="shared" si="65"/>
        <v/>
      </c>
      <c r="H413" s="16" t="str">
        <f t="shared" si="66"/>
        <v/>
      </c>
      <c r="I413" s="17" t="str">
        <f t="shared" si="67"/>
        <v/>
      </c>
      <c r="J413" s="17" t="str">
        <f t="shared" si="69"/>
        <v/>
      </c>
      <c r="K413" s="78" t="str">
        <f t="shared" si="68"/>
        <v/>
      </c>
      <c r="L413" t="e">
        <f t="shared" si="70"/>
        <v>#VALUE!</v>
      </c>
      <c r="M413" t="e">
        <f t="shared" si="71"/>
        <v>#VALUE!</v>
      </c>
      <c r="N413" s="15" t="e">
        <f t="shared" si="72"/>
        <v>#VALUE!</v>
      </c>
    </row>
    <row r="414" spans="1:14" x14ac:dyDescent="0.25">
      <c r="A414" s="1">
        <v>414</v>
      </c>
      <c r="B414"/>
      <c r="C414" s="14"/>
      <c r="D414" s="15">
        <v>414</v>
      </c>
      <c r="E414" s="1" t="str">
        <f t="shared" si="63"/>
        <v/>
      </c>
      <c r="F414" s="1" t="str">
        <f t="shared" si="64"/>
        <v/>
      </c>
      <c r="G414" s="1" t="str">
        <f t="shared" si="65"/>
        <v/>
      </c>
      <c r="H414" s="16" t="str">
        <f t="shared" si="66"/>
        <v/>
      </c>
      <c r="I414" s="17" t="str">
        <f t="shared" si="67"/>
        <v/>
      </c>
      <c r="J414" s="17" t="str">
        <f t="shared" si="69"/>
        <v/>
      </c>
      <c r="K414" s="78" t="str">
        <f t="shared" si="68"/>
        <v/>
      </c>
      <c r="L414" t="e">
        <f t="shared" si="70"/>
        <v>#VALUE!</v>
      </c>
      <c r="M414" t="e">
        <f t="shared" si="71"/>
        <v>#VALUE!</v>
      </c>
      <c r="N414" s="15" t="e">
        <f t="shared" si="72"/>
        <v>#VALUE!</v>
      </c>
    </row>
    <row r="415" spans="1:14" x14ac:dyDescent="0.25">
      <c r="A415" s="1">
        <v>415</v>
      </c>
      <c r="B415"/>
      <c r="C415" s="14"/>
      <c r="D415" s="15">
        <v>415</v>
      </c>
      <c r="E415" s="1" t="str">
        <f t="shared" si="63"/>
        <v/>
      </c>
      <c r="F415" s="1" t="str">
        <f t="shared" si="64"/>
        <v/>
      </c>
      <c r="G415" s="1" t="str">
        <f t="shared" si="65"/>
        <v/>
      </c>
      <c r="H415" s="16" t="str">
        <f t="shared" si="66"/>
        <v/>
      </c>
      <c r="I415" s="17" t="str">
        <f t="shared" si="67"/>
        <v/>
      </c>
      <c r="J415" s="17" t="str">
        <f t="shared" si="69"/>
        <v/>
      </c>
      <c r="K415" s="78" t="str">
        <f t="shared" si="68"/>
        <v/>
      </c>
      <c r="L415" t="e">
        <f t="shared" si="70"/>
        <v>#VALUE!</v>
      </c>
      <c r="M415" t="e">
        <f t="shared" si="71"/>
        <v>#VALUE!</v>
      </c>
      <c r="N415" s="15" t="e">
        <f t="shared" si="72"/>
        <v>#VALUE!</v>
      </c>
    </row>
    <row r="416" spans="1:14" x14ac:dyDescent="0.25">
      <c r="A416" s="1">
        <v>416</v>
      </c>
      <c r="B416"/>
      <c r="C416" s="14"/>
      <c r="D416" s="15">
        <v>416</v>
      </c>
      <c r="E416" s="1" t="str">
        <f t="shared" si="63"/>
        <v/>
      </c>
      <c r="F416" s="1" t="str">
        <f t="shared" si="64"/>
        <v/>
      </c>
      <c r="G416" s="1" t="str">
        <f t="shared" si="65"/>
        <v/>
      </c>
      <c r="H416" s="16" t="str">
        <f t="shared" si="66"/>
        <v/>
      </c>
      <c r="I416" s="17" t="str">
        <f t="shared" si="67"/>
        <v/>
      </c>
      <c r="J416" s="17" t="str">
        <f t="shared" si="69"/>
        <v/>
      </c>
      <c r="K416" s="78" t="str">
        <f t="shared" si="68"/>
        <v/>
      </c>
      <c r="L416" t="e">
        <f t="shared" si="70"/>
        <v>#VALUE!</v>
      </c>
      <c r="M416" t="e">
        <f t="shared" si="71"/>
        <v>#VALUE!</v>
      </c>
      <c r="N416" s="15" t="e">
        <f t="shared" si="72"/>
        <v>#VALUE!</v>
      </c>
    </row>
    <row r="417" spans="1:14" x14ac:dyDescent="0.25">
      <c r="A417" s="1">
        <v>417</v>
      </c>
      <c r="B417"/>
      <c r="C417" s="14"/>
      <c r="D417" s="15">
        <v>417</v>
      </c>
      <c r="E417" s="1" t="str">
        <f t="shared" si="63"/>
        <v/>
      </c>
      <c r="F417" s="1" t="str">
        <f t="shared" si="64"/>
        <v/>
      </c>
      <c r="G417" s="1" t="str">
        <f t="shared" si="65"/>
        <v/>
      </c>
      <c r="H417" s="16" t="str">
        <f t="shared" si="66"/>
        <v/>
      </c>
      <c r="I417" s="17" t="str">
        <f t="shared" si="67"/>
        <v/>
      </c>
      <c r="J417" s="17" t="str">
        <f t="shared" si="69"/>
        <v/>
      </c>
      <c r="K417" s="78" t="str">
        <f t="shared" si="68"/>
        <v/>
      </c>
      <c r="L417" t="e">
        <f t="shared" si="70"/>
        <v>#VALUE!</v>
      </c>
      <c r="M417" t="e">
        <f t="shared" si="71"/>
        <v>#VALUE!</v>
      </c>
      <c r="N417" s="15" t="e">
        <f t="shared" si="72"/>
        <v>#VALUE!</v>
      </c>
    </row>
    <row r="418" spans="1:14" x14ac:dyDescent="0.25">
      <c r="A418" s="1">
        <v>418</v>
      </c>
      <c r="B418"/>
      <c r="C418" s="14"/>
      <c r="D418" s="15">
        <v>418</v>
      </c>
      <c r="E418" s="1" t="str">
        <f t="shared" si="63"/>
        <v/>
      </c>
      <c r="F418" s="1" t="str">
        <f t="shared" si="64"/>
        <v/>
      </c>
      <c r="G418" s="1" t="str">
        <f t="shared" si="65"/>
        <v/>
      </c>
      <c r="H418" s="16" t="str">
        <f t="shared" si="66"/>
        <v/>
      </c>
      <c r="I418" s="17" t="str">
        <f t="shared" si="67"/>
        <v/>
      </c>
      <c r="J418" s="17" t="str">
        <f t="shared" si="69"/>
        <v/>
      </c>
      <c r="K418" s="78" t="str">
        <f t="shared" si="68"/>
        <v/>
      </c>
      <c r="L418" t="e">
        <f t="shared" si="70"/>
        <v>#VALUE!</v>
      </c>
      <c r="M418" t="e">
        <f t="shared" si="71"/>
        <v>#VALUE!</v>
      </c>
      <c r="N418" s="15" t="e">
        <f t="shared" si="72"/>
        <v>#VALUE!</v>
      </c>
    </row>
    <row r="419" spans="1:14" x14ac:dyDescent="0.25">
      <c r="A419" s="1">
        <v>419</v>
      </c>
      <c r="B419"/>
      <c r="C419" s="14"/>
      <c r="D419" s="15">
        <v>419</v>
      </c>
      <c r="E419" s="1" t="str">
        <f t="shared" si="63"/>
        <v/>
      </c>
      <c r="F419" s="1" t="str">
        <f t="shared" si="64"/>
        <v/>
      </c>
      <c r="G419" s="1" t="str">
        <f t="shared" si="65"/>
        <v/>
      </c>
      <c r="H419" s="16" t="str">
        <f t="shared" si="66"/>
        <v/>
      </c>
      <c r="I419" s="17" t="str">
        <f t="shared" si="67"/>
        <v/>
      </c>
      <c r="J419" s="17" t="str">
        <f t="shared" si="69"/>
        <v/>
      </c>
      <c r="K419" s="78" t="str">
        <f t="shared" si="68"/>
        <v/>
      </c>
      <c r="L419" t="e">
        <f t="shared" si="70"/>
        <v>#VALUE!</v>
      </c>
      <c r="M419" t="e">
        <f t="shared" si="71"/>
        <v>#VALUE!</v>
      </c>
      <c r="N419" s="15" t="e">
        <f t="shared" si="72"/>
        <v>#VALUE!</v>
      </c>
    </row>
    <row r="420" spans="1:14" x14ac:dyDescent="0.25">
      <c r="A420" s="1">
        <v>420</v>
      </c>
      <c r="B420"/>
      <c r="C420" s="14"/>
      <c r="D420" s="15">
        <v>420</v>
      </c>
      <c r="E420" s="1" t="str">
        <f t="shared" si="63"/>
        <v/>
      </c>
      <c r="F420" s="1" t="str">
        <f t="shared" si="64"/>
        <v/>
      </c>
      <c r="G420" s="1" t="str">
        <f t="shared" si="65"/>
        <v/>
      </c>
      <c r="H420" s="16" t="str">
        <f t="shared" si="66"/>
        <v/>
      </c>
      <c r="I420" s="17" t="str">
        <f t="shared" si="67"/>
        <v/>
      </c>
      <c r="J420" s="17" t="str">
        <f t="shared" si="69"/>
        <v/>
      </c>
      <c r="K420" s="78" t="str">
        <f t="shared" si="68"/>
        <v/>
      </c>
      <c r="L420" t="e">
        <f t="shared" si="70"/>
        <v>#VALUE!</v>
      </c>
      <c r="M420" t="e">
        <f t="shared" si="71"/>
        <v>#VALUE!</v>
      </c>
      <c r="N420" s="15" t="e">
        <f t="shared" si="72"/>
        <v>#VALUE!</v>
      </c>
    </row>
    <row r="421" spans="1:14" x14ac:dyDescent="0.25">
      <c r="A421" s="1">
        <v>421</v>
      </c>
      <c r="B421"/>
      <c r="C421" s="14"/>
      <c r="D421" s="15">
        <v>421</v>
      </c>
      <c r="E421" s="1" t="str">
        <f t="shared" si="63"/>
        <v/>
      </c>
      <c r="F421" s="1" t="str">
        <f t="shared" si="64"/>
        <v/>
      </c>
      <c r="G421" s="1" t="str">
        <f t="shared" si="65"/>
        <v/>
      </c>
      <c r="H421" s="16" t="str">
        <f t="shared" si="66"/>
        <v/>
      </c>
      <c r="I421" s="17" t="str">
        <f t="shared" si="67"/>
        <v/>
      </c>
      <c r="J421" s="17" t="str">
        <f t="shared" si="69"/>
        <v/>
      </c>
      <c r="K421" s="78" t="str">
        <f t="shared" si="68"/>
        <v/>
      </c>
      <c r="L421" t="e">
        <f t="shared" si="70"/>
        <v>#VALUE!</v>
      </c>
      <c r="M421" t="e">
        <f t="shared" si="71"/>
        <v>#VALUE!</v>
      </c>
      <c r="N421" s="15" t="e">
        <f t="shared" si="72"/>
        <v>#VALUE!</v>
      </c>
    </row>
    <row r="422" spans="1:14" x14ac:dyDescent="0.25">
      <c r="A422" s="1">
        <v>422</v>
      </c>
      <c r="B422"/>
      <c r="C422" s="14"/>
      <c r="D422" s="15">
        <v>422</v>
      </c>
      <c r="E422" s="1" t="str">
        <f t="shared" si="63"/>
        <v/>
      </c>
      <c r="F422" s="1" t="str">
        <f t="shared" si="64"/>
        <v/>
      </c>
      <c r="G422" s="1" t="str">
        <f t="shared" si="65"/>
        <v/>
      </c>
      <c r="H422" s="16" t="str">
        <f t="shared" si="66"/>
        <v/>
      </c>
      <c r="I422" s="17" t="str">
        <f t="shared" si="67"/>
        <v/>
      </c>
      <c r="J422" s="17" t="str">
        <f t="shared" si="69"/>
        <v/>
      </c>
      <c r="K422" s="78" t="str">
        <f t="shared" si="68"/>
        <v/>
      </c>
      <c r="L422" t="e">
        <f t="shared" si="70"/>
        <v>#VALUE!</v>
      </c>
      <c r="M422" t="e">
        <f t="shared" si="71"/>
        <v>#VALUE!</v>
      </c>
      <c r="N422" s="15" t="e">
        <f t="shared" si="72"/>
        <v>#VALUE!</v>
      </c>
    </row>
    <row r="423" spans="1:14" x14ac:dyDescent="0.25">
      <c r="A423" s="1">
        <v>423</v>
      </c>
      <c r="B423"/>
      <c r="C423" s="14"/>
      <c r="D423" s="15">
        <v>423</v>
      </c>
      <c r="E423" s="1" t="str">
        <f t="shared" si="63"/>
        <v/>
      </c>
      <c r="F423" s="1" t="str">
        <f t="shared" si="64"/>
        <v/>
      </c>
      <c r="G423" s="1" t="str">
        <f t="shared" si="65"/>
        <v/>
      </c>
      <c r="H423" s="16" t="str">
        <f t="shared" si="66"/>
        <v/>
      </c>
      <c r="I423" s="17" t="str">
        <f t="shared" si="67"/>
        <v/>
      </c>
      <c r="J423" s="17" t="str">
        <f t="shared" si="69"/>
        <v/>
      </c>
      <c r="K423" s="78" t="str">
        <f t="shared" si="68"/>
        <v/>
      </c>
      <c r="L423" t="e">
        <f t="shared" si="70"/>
        <v>#VALUE!</v>
      </c>
      <c r="M423" t="e">
        <f t="shared" si="71"/>
        <v>#VALUE!</v>
      </c>
      <c r="N423" s="15" t="e">
        <f t="shared" si="72"/>
        <v>#VALUE!</v>
      </c>
    </row>
    <row r="424" spans="1:14" x14ac:dyDescent="0.25">
      <c r="A424" s="1">
        <v>424</v>
      </c>
      <c r="B424"/>
      <c r="C424" s="14"/>
      <c r="D424" s="15">
        <v>424</v>
      </c>
      <c r="E424" s="1" t="str">
        <f t="shared" si="63"/>
        <v/>
      </c>
      <c r="F424" s="1" t="str">
        <f t="shared" si="64"/>
        <v/>
      </c>
      <c r="G424" s="1" t="str">
        <f t="shared" si="65"/>
        <v/>
      </c>
      <c r="H424" s="16" t="str">
        <f t="shared" si="66"/>
        <v/>
      </c>
      <c r="I424" s="17" t="str">
        <f t="shared" si="67"/>
        <v/>
      </c>
      <c r="J424" s="17" t="str">
        <f t="shared" si="69"/>
        <v/>
      </c>
      <c r="K424" s="78" t="str">
        <f t="shared" si="68"/>
        <v/>
      </c>
      <c r="L424" t="e">
        <f t="shared" si="70"/>
        <v>#VALUE!</v>
      </c>
      <c r="M424" t="e">
        <f t="shared" si="71"/>
        <v>#VALUE!</v>
      </c>
      <c r="N424" s="15" t="e">
        <f t="shared" si="72"/>
        <v>#VALUE!</v>
      </c>
    </row>
    <row r="425" spans="1:14" x14ac:dyDescent="0.25">
      <c r="A425" s="1">
        <v>425</v>
      </c>
      <c r="B425"/>
      <c r="C425" s="14"/>
      <c r="D425" s="15">
        <v>425</v>
      </c>
      <c r="E425" s="1" t="str">
        <f t="shared" si="63"/>
        <v/>
      </c>
      <c r="F425" s="1" t="str">
        <f t="shared" si="64"/>
        <v/>
      </c>
      <c r="G425" s="1" t="str">
        <f t="shared" si="65"/>
        <v/>
      </c>
      <c r="H425" s="16" t="str">
        <f t="shared" si="66"/>
        <v/>
      </c>
      <c r="I425" s="17" t="str">
        <f t="shared" si="67"/>
        <v/>
      </c>
      <c r="J425" s="17" t="str">
        <f t="shared" si="69"/>
        <v/>
      </c>
      <c r="K425" s="78" t="str">
        <f t="shared" si="68"/>
        <v/>
      </c>
      <c r="L425" t="e">
        <f t="shared" si="70"/>
        <v>#VALUE!</v>
      </c>
      <c r="M425" t="e">
        <f t="shared" si="71"/>
        <v>#VALUE!</v>
      </c>
      <c r="N425" s="15" t="e">
        <f t="shared" si="72"/>
        <v>#VALUE!</v>
      </c>
    </row>
    <row r="426" spans="1:14" x14ac:dyDescent="0.25">
      <c r="A426" s="1">
        <v>426</v>
      </c>
      <c r="B426"/>
      <c r="C426" s="14"/>
      <c r="D426" s="15">
        <v>426</v>
      </c>
      <c r="E426" s="1" t="str">
        <f t="shared" si="63"/>
        <v/>
      </c>
      <c r="F426" s="1" t="str">
        <f t="shared" si="64"/>
        <v/>
      </c>
      <c r="G426" s="1" t="str">
        <f t="shared" si="65"/>
        <v/>
      </c>
      <c r="H426" s="16" t="str">
        <f t="shared" si="66"/>
        <v/>
      </c>
      <c r="I426" s="17" t="str">
        <f t="shared" si="67"/>
        <v/>
      </c>
      <c r="J426" s="17" t="str">
        <f t="shared" si="69"/>
        <v/>
      </c>
      <c r="K426" s="78" t="str">
        <f t="shared" si="68"/>
        <v/>
      </c>
      <c r="L426" t="e">
        <f t="shared" si="70"/>
        <v>#VALUE!</v>
      </c>
      <c r="M426" t="e">
        <f t="shared" si="71"/>
        <v>#VALUE!</v>
      </c>
      <c r="N426" s="15" t="e">
        <f t="shared" si="72"/>
        <v>#VALUE!</v>
      </c>
    </row>
    <row r="427" spans="1:14" x14ac:dyDescent="0.25">
      <c r="A427" s="1">
        <v>427</v>
      </c>
      <c r="B427"/>
      <c r="C427" s="14"/>
      <c r="D427" s="15">
        <v>427</v>
      </c>
      <c r="E427" s="1" t="str">
        <f t="shared" si="63"/>
        <v/>
      </c>
      <c r="F427" s="1" t="str">
        <f t="shared" si="64"/>
        <v/>
      </c>
      <c r="G427" s="1" t="str">
        <f t="shared" si="65"/>
        <v/>
      </c>
      <c r="H427" s="16" t="str">
        <f t="shared" si="66"/>
        <v/>
      </c>
      <c r="I427" s="17" t="str">
        <f t="shared" si="67"/>
        <v/>
      </c>
      <c r="J427" s="17" t="str">
        <f t="shared" si="69"/>
        <v/>
      </c>
      <c r="K427" s="78" t="str">
        <f t="shared" si="68"/>
        <v/>
      </c>
      <c r="L427" t="e">
        <f t="shared" si="70"/>
        <v>#VALUE!</v>
      </c>
      <c r="M427" t="e">
        <f t="shared" si="71"/>
        <v>#VALUE!</v>
      </c>
      <c r="N427" s="15" t="e">
        <f t="shared" si="72"/>
        <v>#VALUE!</v>
      </c>
    </row>
    <row r="428" spans="1:14" x14ac:dyDescent="0.25">
      <c r="A428" s="1">
        <v>428</v>
      </c>
      <c r="B428"/>
      <c r="C428" s="14"/>
      <c r="D428" s="15">
        <v>428</v>
      </c>
      <c r="E428" s="1" t="str">
        <f t="shared" si="63"/>
        <v/>
      </c>
      <c r="F428" s="1" t="str">
        <f t="shared" si="64"/>
        <v/>
      </c>
      <c r="G428" s="1" t="str">
        <f t="shared" si="65"/>
        <v/>
      </c>
      <c r="H428" s="16" t="str">
        <f t="shared" si="66"/>
        <v/>
      </c>
      <c r="I428" s="17" t="str">
        <f t="shared" si="67"/>
        <v/>
      </c>
      <c r="J428" s="17" t="str">
        <f t="shared" si="69"/>
        <v/>
      </c>
      <c r="K428" s="78" t="str">
        <f t="shared" si="68"/>
        <v/>
      </c>
      <c r="L428" t="e">
        <f t="shared" si="70"/>
        <v>#VALUE!</v>
      </c>
      <c r="M428" t="e">
        <f t="shared" si="71"/>
        <v>#VALUE!</v>
      </c>
      <c r="N428" s="15" t="e">
        <f t="shared" si="72"/>
        <v>#VALUE!</v>
      </c>
    </row>
    <row r="429" spans="1:14" x14ac:dyDescent="0.25">
      <c r="A429" s="1">
        <v>429</v>
      </c>
      <c r="B429"/>
      <c r="C429" s="14"/>
      <c r="D429" s="15">
        <v>429</v>
      </c>
      <c r="E429" s="1" t="str">
        <f t="shared" si="63"/>
        <v/>
      </c>
      <c r="F429" s="1" t="str">
        <f t="shared" si="64"/>
        <v/>
      </c>
      <c r="G429" s="1" t="str">
        <f t="shared" si="65"/>
        <v/>
      </c>
      <c r="H429" s="16" t="str">
        <f t="shared" si="66"/>
        <v/>
      </c>
      <c r="I429" s="17" t="str">
        <f t="shared" si="67"/>
        <v/>
      </c>
      <c r="J429" s="17" t="str">
        <f t="shared" si="69"/>
        <v/>
      </c>
      <c r="K429" s="78" t="str">
        <f t="shared" si="68"/>
        <v/>
      </c>
      <c r="L429" t="e">
        <f t="shared" si="70"/>
        <v>#VALUE!</v>
      </c>
      <c r="M429" t="e">
        <f t="shared" si="71"/>
        <v>#VALUE!</v>
      </c>
      <c r="N429" s="15" t="e">
        <f t="shared" si="72"/>
        <v>#VALUE!</v>
      </c>
    </row>
    <row r="430" spans="1:14" x14ac:dyDescent="0.25">
      <c r="A430" s="1">
        <v>430</v>
      </c>
      <c r="B430"/>
      <c r="C430" s="14"/>
      <c r="D430" s="15">
        <v>430</v>
      </c>
      <c r="E430" s="1" t="str">
        <f t="shared" si="63"/>
        <v/>
      </c>
      <c r="F430" s="1" t="str">
        <f t="shared" si="64"/>
        <v/>
      </c>
      <c r="G430" s="1" t="str">
        <f t="shared" si="65"/>
        <v/>
      </c>
      <c r="H430" s="16" t="str">
        <f t="shared" si="66"/>
        <v/>
      </c>
      <c r="I430" s="17" t="str">
        <f t="shared" si="67"/>
        <v/>
      </c>
      <c r="J430" s="17" t="str">
        <f t="shared" si="69"/>
        <v/>
      </c>
      <c r="K430" s="78" t="str">
        <f t="shared" si="68"/>
        <v/>
      </c>
      <c r="L430" t="e">
        <f t="shared" si="70"/>
        <v>#VALUE!</v>
      </c>
      <c r="M430" t="e">
        <f t="shared" si="71"/>
        <v>#VALUE!</v>
      </c>
      <c r="N430" s="15" t="e">
        <f t="shared" si="72"/>
        <v>#VALUE!</v>
      </c>
    </row>
    <row r="431" spans="1:14" x14ac:dyDescent="0.25">
      <c r="A431" s="1">
        <v>431</v>
      </c>
      <c r="B431"/>
      <c r="C431" s="14"/>
      <c r="D431" s="15">
        <v>431</v>
      </c>
      <c r="E431" s="1" t="str">
        <f t="shared" si="63"/>
        <v/>
      </c>
      <c r="F431" s="1" t="str">
        <f t="shared" si="64"/>
        <v/>
      </c>
      <c r="G431" s="1" t="str">
        <f t="shared" si="65"/>
        <v/>
      </c>
      <c r="H431" s="16" t="str">
        <f t="shared" si="66"/>
        <v/>
      </c>
      <c r="I431" s="17" t="str">
        <f t="shared" si="67"/>
        <v/>
      </c>
      <c r="J431" s="17" t="str">
        <f t="shared" si="69"/>
        <v/>
      </c>
      <c r="K431" s="78" t="str">
        <f t="shared" si="68"/>
        <v/>
      </c>
      <c r="L431" t="e">
        <f t="shared" si="70"/>
        <v>#VALUE!</v>
      </c>
      <c r="M431" t="e">
        <f t="shared" si="71"/>
        <v>#VALUE!</v>
      </c>
      <c r="N431" s="15" t="e">
        <f t="shared" si="72"/>
        <v>#VALUE!</v>
      </c>
    </row>
    <row r="432" spans="1:14" x14ac:dyDescent="0.25">
      <c r="A432" s="1">
        <v>432</v>
      </c>
      <c r="B432"/>
      <c r="C432" s="14"/>
      <c r="D432" s="15">
        <v>432</v>
      </c>
      <c r="E432" s="1" t="str">
        <f t="shared" si="63"/>
        <v/>
      </c>
      <c r="F432" s="1" t="str">
        <f t="shared" si="64"/>
        <v/>
      </c>
      <c r="G432" s="1" t="str">
        <f t="shared" si="65"/>
        <v/>
      </c>
      <c r="H432" s="16" t="str">
        <f t="shared" si="66"/>
        <v/>
      </c>
      <c r="I432" s="17" t="str">
        <f t="shared" si="67"/>
        <v/>
      </c>
      <c r="J432" s="17" t="str">
        <f t="shared" si="69"/>
        <v/>
      </c>
      <c r="K432" s="78" t="str">
        <f t="shared" si="68"/>
        <v/>
      </c>
      <c r="L432" t="e">
        <f t="shared" si="70"/>
        <v>#VALUE!</v>
      </c>
      <c r="M432" t="e">
        <f t="shared" si="71"/>
        <v>#VALUE!</v>
      </c>
      <c r="N432" s="15" t="e">
        <f t="shared" si="72"/>
        <v>#VALUE!</v>
      </c>
    </row>
    <row r="433" spans="1:14" x14ac:dyDescent="0.25">
      <c r="A433" s="1">
        <v>433</v>
      </c>
      <c r="B433"/>
      <c r="C433" s="14"/>
      <c r="D433" s="15">
        <v>433</v>
      </c>
      <c r="E433" s="1" t="str">
        <f t="shared" si="63"/>
        <v/>
      </c>
      <c r="F433" s="1" t="str">
        <f t="shared" si="64"/>
        <v/>
      </c>
      <c r="G433" s="1" t="str">
        <f t="shared" si="65"/>
        <v/>
      </c>
      <c r="H433" s="16" t="str">
        <f t="shared" si="66"/>
        <v/>
      </c>
      <c r="I433" s="17" t="str">
        <f t="shared" si="67"/>
        <v/>
      </c>
      <c r="J433" s="17" t="str">
        <f t="shared" si="69"/>
        <v/>
      </c>
      <c r="K433" s="78" t="str">
        <f t="shared" si="68"/>
        <v/>
      </c>
      <c r="L433" t="e">
        <f t="shared" si="70"/>
        <v>#VALUE!</v>
      </c>
      <c r="M433" t="e">
        <f t="shared" si="71"/>
        <v>#VALUE!</v>
      </c>
      <c r="N433" s="15" t="e">
        <f t="shared" si="72"/>
        <v>#VALUE!</v>
      </c>
    </row>
    <row r="434" spans="1:14" x14ac:dyDescent="0.25">
      <c r="A434" s="1">
        <v>434</v>
      </c>
      <c r="B434"/>
      <c r="C434" s="14"/>
      <c r="D434" s="15">
        <v>434</v>
      </c>
      <c r="E434" s="1" t="str">
        <f t="shared" si="63"/>
        <v/>
      </c>
      <c r="F434" s="1" t="str">
        <f t="shared" si="64"/>
        <v/>
      </c>
      <c r="G434" s="1" t="str">
        <f t="shared" si="65"/>
        <v/>
      </c>
      <c r="H434" s="16" t="str">
        <f t="shared" si="66"/>
        <v/>
      </c>
      <c r="I434" s="17" t="str">
        <f t="shared" si="67"/>
        <v/>
      </c>
      <c r="J434" s="17" t="str">
        <f t="shared" si="69"/>
        <v/>
      </c>
      <c r="K434" s="78" t="str">
        <f t="shared" si="68"/>
        <v/>
      </c>
      <c r="L434" t="e">
        <f t="shared" si="70"/>
        <v>#VALUE!</v>
      </c>
      <c r="M434" t="e">
        <f t="shared" si="71"/>
        <v>#VALUE!</v>
      </c>
      <c r="N434" s="15" t="e">
        <f t="shared" si="72"/>
        <v>#VALUE!</v>
      </c>
    </row>
    <row r="435" spans="1:14" x14ac:dyDescent="0.25">
      <c r="A435" s="1">
        <v>435</v>
      </c>
      <c r="B435"/>
      <c r="C435" s="14"/>
      <c r="D435" s="15">
        <v>435</v>
      </c>
      <c r="E435" s="1" t="str">
        <f t="shared" si="63"/>
        <v/>
      </c>
      <c r="F435" s="1" t="str">
        <f t="shared" si="64"/>
        <v/>
      </c>
      <c r="G435" s="1" t="str">
        <f t="shared" si="65"/>
        <v/>
      </c>
      <c r="H435" s="16" t="str">
        <f t="shared" si="66"/>
        <v/>
      </c>
      <c r="I435" s="17" t="str">
        <f t="shared" si="67"/>
        <v/>
      </c>
      <c r="J435" s="17" t="str">
        <f t="shared" si="69"/>
        <v/>
      </c>
      <c r="K435" s="78" t="str">
        <f t="shared" si="68"/>
        <v/>
      </c>
      <c r="L435" t="e">
        <f t="shared" si="70"/>
        <v>#VALUE!</v>
      </c>
      <c r="M435" t="e">
        <f t="shared" si="71"/>
        <v>#VALUE!</v>
      </c>
      <c r="N435" s="15" t="e">
        <f t="shared" si="72"/>
        <v>#VALUE!</v>
      </c>
    </row>
    <row r="436" spans="1:14" x14ac:dyDescent="0.25">
      <c r="A436" s="1">
        <v>436</v>
      </c>
      <c r="B436"/>
      <c r="C436" s="14"/>
      <c r="D436" s="15">
        <v>436</v>
      </c>
      <c r="E436" s="1" t="str">
        <f t="shared" si="63"/>
        <v/>
      </c>
      <c r="F436" s="1" t="str">
        <f t="shared" si="64"/>
        <v/>
      </c>
      <c r="G436" s="1" t="str">
        <f t="shared" si="65"/>
        <v/>
      </c>
      <c r="H436" s="16" t="str">
        <f t="shared" si="66"/>
        <v/>
      </c>
      <c r="I436" s="17" t="str">
        <f t="shared" si="67"/>
        <v/>
      </c>
      <c r="J436" s="17" t="str">
        <f t="shared" si="69"/>
        <v/>
      </c>
      <c r="K436" s="78" t="str">
        <f t="shared" si="68"/>
        <v/>
      </c>
      <c r="L436" t="e">
        <f t="shared" si="70"/>
        <v>#VALUE!</v>
      </c>
      <c r="M436" t="e">
        <f t="shared" si="71"/>
        <v>#VALUE!</v>
      </c>
      <c r="N436" s="15" t="e">
        <f t="shared" si="72"/>
        <v>#VALUE!</v>
      </c>
    </row>
    <row r="437" spans="1:14" x14ac:dyDescent="0.25">
      <c r="A437" s="1">
        <v>437</v>
      </c>
      <c r="B437"/>
      <c r="C437" s="14"/>
      <c r="D437" s="15">
        <v>437</v>
      </c>
      <c r="E437" s="1" t="str">
        <f t="shared" si="63"/>
        <v/>
      </c>
      <c r="F437" s="1" t="str">
        <f t="shared" si="64"/>
        <v/>
      </c>
      <c r="G437" s="1" t="str">
        <f t="shared" si="65"/>
        <v/>
      </c>
      <c r="H437" s="16" t="str">
        <f t="shared" si="66"/>
        <v/>
      </c>
      <c r="I437" s="17" t="str">
        <f t="shared" si="67"/>
        <v/>
      </c>
      <c r="J437" s="17" t="str">
        <f t="shared" si="69"/>
        <v/>
      </c>
      <c r="K437" s="78" t="str">
        <f t="shared" si="68"/>
        <v/>
      </c>
      <c r="L437" t="e">
        <f t="shared" si="70"/>
        <v>#VALUE!</v>
      </c>
      <c r="M437" t="e">
        <f t="shared" si="71"/>
        <v>#VALUE!</v>
      </c>
      <c r="N437" s="15" t="e">
        <f t="shared" si="72"/>
        <v>#VALUE!</v>
      </c>
    </row>
    <row r="438" spans="1:14" x14ac:dyDescent="0.25">
      <c r="A438" s="1">
        <v>438</v>
      </c>
      <c r="B438"/>
      <c r="C438" s="14"/>
      <c r="D438" s="15">
        <v>438</v>
      </c>
      <c r="E438" s="1" t="str">
        <f t="shared" si="63"/>
        <v/>
      </c>
      <c r="F438" s="1" t="str">
        <f t="shared" si="64"/>
        <v/>
      </c>
      <c r="G438" s="1" t="str">
        <f t="shared" si="65"/>
        <v/>
      </c>
      <c r="H438" s="16" t="str">
        <f t="shared" si="66"/>
        <v/>
      </c>
      <c r="I438" s="17" t="str">
        <f t="shared" si="67"/>
        <v/>
      </c>
      <c r="J438" s="17" t="str">
        <f t="shared" si="69"/>
        <v/>
      </c>
      <c r="K438" s="78" t="str">
        <f t="shared" si="68"/>
        <v/>
      </c>
      <c r="L438" t="e">
        <f t="shared" si="70"/>
        <v>#VALUE!</v>
      </c>
      <c r="M438" t="e">
        <f t="shared" si="71"/>
        <v>#VALUE!</v>
      </c>
      <c r="N438" s="15" t="e">
        <f t="shared" si="72"/>
        <v>#VALUE!</v>
      </c>
    </row>
    <row r="439" spans="1:14" x14ac:dyDescent="0.25">
      <c r="A439" s="1">
        <v>439</v>
      </c>
      <c r="B439"/>
      <c r="C439" s="14"/>
      <c r="D439" s="15">
        <v>439</v>
      </c>
      <c r="E439" s="1" t="str">
        <f t="shared" si="63"/>
        <v/>
      </c>
      <c r="F439" s="1" t="str">
        <f t="shared" si="64"/>
        <v/>
      </c>
      <c r="G439" s="1" t="str">
        <f t="shared" si="65"/>
        <v/>
      </c>
      <c r="H439" s="16" t="str">
        <f t="shared" si="66"/>
        <v/>
      </c>
      <c r="I439" s="17" t="str">
        <f t="shared" si="67"/>
        <v/>
      </c>
      <c r="J439" s="17" t="str">
        <f t="shared" si="69"/>
        <v/>
      </c>
      <c r="K439" s="78" t="str">
        <f t="shared" si="68"/>
        <v/>
      </c>
      <c r="L439" t="e">
        <f t="shared" si="70"/>
        <v>#VALUE!</v>
      </c>
      <c r="M439" t="e">
        <f t="shared" si="71"/>
        <v>#VALUE!</v>
      </c>
      <c r="N439" s="15" t="e">
        <f t="shared" si="72"/>
        <v>#VALUE!</v>
      </c>
    </row>
    <row r="440" spans="1:14" x14ac:dyDescent="0.25">
      <c r="A440" s="1">
        <v>440</v>
      </c>
      <c r="B440"/>
      <c r="C440" s="14"/>
      <c r="D440" s="15">
        <v>440</v>
      </c>
      <c r="E440" s="1" t="str">
        <f t="shared" si="63"/>
        <v/>
      </c>
      <c r="F440" s="1" t="str">
        <f t="shared" si="64"/>
        <v/>
      </c>
      <c r="G440" s="1" t="str">
        <f t="shared" si="65"/>
        <v/>
      </c>
      <c r="H440" s="16" t="str">
        <f t="shared" si="66"/>
        <v/>
      </c>
      <c r="I440" s="17" t="str">
        <f t="shared" si="67"/>
        <v/>
      </c>
      <c r="J440" s="17" t="str">
        <f t="shared" si="69"/>
        <v/>
      </c>
      <c r="K440" s="78" t="str">
        <f t="shared" si="68"/>
        <v/>
      </c>
      <c r="L440" t="e">
        <f t="shared" si="70"/>
        <v>#VALUE!</v>
      </c>
      <c r="M440" t="e">
        <f t="shared" si="71"/>
        <v>#VALUE!</v>
      </c>
      <c r="N440" s="15" t="e">
        <f t="shared" si="72"/>
        <v>#VALUE!</v>
      </c>
    </row>
    <row r="441" spans="1:14" x14ac:dyDescent="0.25">
      <c r="A441" s="1">
        <v>441</v>
      </c>
      <c r="B441"/>
      <c r="C441" s="14"/>
      <c r="D441" s="15">
        <v>441</v>
      </c>
      <c r="E441" s="1" t="str">
        <f t="shared" si="63"/>
        <v/>
      </c>
      <c r="F441" s="1" t="str">
        <f t="shared" si="64"/>
        <v/>
      </c>
      <c r="G441" s="1" t="str">
        <f t="shared" si="65"/>
        <v/>
      </c>
      <c r="H441" s="16" t="str">
        <f t="shared" si="66"/>
        <v/>
      </c>
      <c r="I441" s="17" t="str">
        <f t="shared" si="67"/>
        <v/>
      </c>
      <c r="J441" s="17" t="str">
        <f t="shared" si="69"/>
        <v/>
      </c>
      <c r="K441" s="78" t="str">
        <f t="shared" si="68"/>
        <v/>
      </c>
      <c r="L441" t="e">
        <f t="shared" si="70"/>
        <v>#VALUE!</v>
      </c>
      <c r="M441" t="e">
        <f t="shared" si="71"/>
        <v>#VALUE!</v>
      </c>
      <c r="N441" s="15" t="e">
        <f t="shared" si="72"/>
        <v>#VALUE!</v>
      </c>
    </row>
    <row r="442" spans="1:14" x14ac:dyDescent="0.25">
      <c r="A442" s="1">
        <v>442</v>
      </c>
      <c r="B442"/>
      <c r="C442" s="14"/>
      <c r="D442" s="15">
        <v>442</v>
      </c>
      <c r="E442" s="1" t="str">
        <f t="shared" si="63"/>
        <v/>
      </c>
      <c r="F442" s="1" t="str">
        <f t="shared" si="64"/>
        <v/>
      </c>
      <c r="G442" s="1" t="str">
        <f t="shared" si="65"/>
        <v/>
      </c>
      <c r="H442" s="16" t="str">
        <f t="shared" si="66"/>
        <v/>
      </c>
      <c r="I442" s="17" t="str">
        <f t="shared" si="67"/>
        <v/>
      </c>
      <c r="J442" s="17" t="str">
        <f t="shared" si="69"/>
        <v/>
      </c>
      <c r="K442" s="78" t="str">
        <f t="shared" si="68"/>
        <v/>
      </c>
      <c r="L442" t="e">
        <f t="shared" si="70"/>
        <v>#VALUE!</v>
      </c>
      <c r="M442" t="e">
        <f t="shared" si="71"/>
        <v>#VALUE!</v>
      </c>
      <c r="N442" s="15" t="e">
        <f t="shared" si="72"/>
        <v>#VALUE!</v>
      </c>
    </row>
    <row r="443" spans="1:14" x14ac:dyDescent="0.25">
      <c r="A443" s="1">
        <v>443</v>
      </c>
      <c r="B443"/>
      <c r="C443" s="14"/>
      <c r="D443" s="15">
        <v>443</v>
      </c>
      <c r="E443" s="1" t="str">
        <f t="shared" si="63"/>
        <v/>
      </c>
      <c r="F443" s="1" t="str">
        <f t="shared" si="64"/>
        <v/>
      </c>
      <c r="G443" s="1" t="str">
        <f t="shared" si="65"/>
        <v/>
      </c>
      <c r="H443" s="16" t="str">
        <f t="shared" si="66"/>
        <v/>
      </c>
      <c r="I443" s="17" t="str">
        <f t="shared" si="67"/>
        <v/>
      </c>
      <c r="J443" s="17" t="str">
        <f t="shared" si="69"/>
        <v/>
      </c>
      <c r="K443" s="78" t="str">
        <f t="shared" si="68"/>
        <v/>
      </c>
      <c r="L443" t="e">
        <f t="shared" si="70"/>
        <v>#VALUE!</v>
      </c>
      <c r="M443" t="e">
        <f t="shared" si="71"/>
        <v>#VALUE!</v>
      </c>
      <c r="N443" s="15" t="e">
        <f t="shared" si="72"/>
        <v>#VALUE!</v>
      </c>
    </row>
    <row r="444" spans="1:14" x14ac:dyDescent="0.25">
      <c r="A444" s="1">
        <v>444</v>
      </c>
      <c r="B444"/>
      <c r="C444" s="14"/>
      <c r="D444" s="15">
        <v>444</v>
      </c>
      <c r="E444" s="1" t="str">
        <f t="shared" si="63"/>
        <v/>
      </c>
      <c r="F444" s="1" t="str">
        <f t="shared" si="64"/>
        <v/>
      </c>
      <c r="G444" s="1" t="str">
        <f t="shared" si="65"/>
        <v/>
      </c>
      <c r="H444" s="16" t="str">
        <f t="shared" si="66"/>
        <v/>
      </c>
      <c r="I444" s="17" t="str">
        <f t="shared" si="67"/>
        <v/>
      </c>
      <c r="J444" s="17" t="str">
        <f t="shared" si="69"/>
        <v/>
      </c>
      <c r="K444" s="78" t="str">
        <f t="shared" si="68"/>
        <v/>
      </c>
      <c r="L444" t="e">
        <f t="shared" si="70"/>
        <v>#VALUE!</v>
      </c>
      <c r="M444" t="e">
        <f t="shared" si="71"/>
        <v>#VALUE!</v>
      </c>
      <c r="N444" s="15" t="e">
        <f t="shared" si="72"/>
        <v>#VALUE!</v>
      </c>
    </row>
    <row r="445" spans="1:14" x14ac:dyDescent="0.25">
      <c r="A445" s="1">
        <v>445</v>
      </c>
      <c r="B445"/>
      <c r="C445" s="14"/>
      <c r="D445" s="15">
        <v>445</v>
      </c>
      <c r="E445" s="1" t="str">
        <f t="shared" si="63"/>
        <v/>
      </c>
      <c r="F445" s="1" t="str">
        <f t="shared" si="64"/>
        <v/>
      </c>
      <c r="G445" s="1" t="str">
        <f t="shared" si="65"/>
        <v/>
      </c>
      <c r="H445" s="16" t="str">
        <f t="shared" si="66"/>
        <v/>
      </c>
      <c r="I445" s="17" t="str">
        <f t="shared" si="67"/>
        <v/>
      </c>
      <c r="J445" s="17" t="str">
        <f t="shared" si="69"/>
        <v/>
      </c>
      <c r="K445" s="78" t="str">
        <f t="shared" si="68"/>
        <v/>
      </c>
      <c r="L445" t="e">
        <f t="shared" si="70"/>
        <v>#VALUE!</v>
      </c>
      <c r="M445" t="e">
        <f t="shared" si="71"/>
        <v>#VALUE!</v>
      </c>
      <c r="N445" s="15" t="e">
        <f t="shared" si="72"/>
        <v>#VALUE!</v>
      </c>
    </row>
    <row r="446" spans="1:14" x14ac:dyDescent="0.25">
      <c r="A446" s="1">
        <v>446</v>
      </c>
      <c r="B446"/>
      <c r="C446" s="14"/>
      <c r="D446" s="15">
        <v>446</v>
      </c>
      <c r="E446" s="1" t="str">
        <f t="shared" si="63"/>
        <v/>
      </c>
      <c r="F446" s="1" t="str">
        <f t="shared" si="64"/>
        <v/>
      </c>
      <c r="G446" s="1" t="str">
        <f t="shared" si="65"/>
        <v/>
      </c>
      <c r="H446" s="16" t="str">
        <f t="shared" si="66"/>
        <v/>
      </c>
      <c r="I446" s="17" t="str">
        <f t="shared" si="67"/>
        <v/>
      </c>
      <c r="J446" s="17" t="str">
        <f t="shared" si="69"/>
        <v/>
      </c>
      <c r="K446" s="78" t="str">
        <f t="shared" si="68"/>
        <v/>
      </c>
      <c r="L446" t="e">
        <f t="shared" si="70"/>
        <v>#VALUE!</v>
      </c>
      <c r="M446" t="e">
        <f t="shared" si="71"/>
        <v>#VALUE!</v>
      </c>
      <c r="N446" s="15" t="e">
        <f t="shared" si="72"/>
        <v>#VALUE!</v>
      </c>
    </row>
    <row r="447" spans="1:14" x14ac:dyDescent="0.25">
      <c r="A447" s="1">
        <v>447</v>
      </c>
      <c r="B447"/>
      <c r="C447" s="14"/>
      <c r="D447" s="15">
        <v>447</v>
      </c>
      <c r="E447" s="1" t="str">
        <f t="shared" si="63"/>
        <v/>
      </c>
      <c r="F447" s="1" t="str">
        <f t="shared" si="64"/>
        <v/>
      </c>
      <c r="G447" s="1" t="str">
        <f t="shared" si="65"/>
        <v/>
      </c>
      <c r="H447" s="16" t="str">
        <f t="shared" si="66"/>
        <v/>
      </c>
      <c r="I447" s="17" t="str">
        <f t="shared" si="67"/>
        <v/>
      </c>
      <c r="J447" s="17" t="str">
        <f t="shared" si="69"/>
        <v/>
      </c>
      <c r="K447" s="78" t="str">
        <f t="shared" si="68"/>
        <v/>
      </c>
      <c r="L447" t="e">
        <f t="shared" si="70"/>
        <v>#VALUE!</v>
      </c>
      <c r="M447" t="e">
        <f t="shared" si="71"/>
        <v>#VALUE!</v>
      </c>
      <c r="N447" s="15" t="e">
        <f t="shared" si="72"/>
        <v>#VALUE!</v>
      </c>
    </row>
    <row r="448" spans="1:14" x14ac:dyDescent="0.25">
      <c r="A448" s="1">
        <v>448</v>
      </c>
      <c r="B448"/>
      <c r="C448" s="14"/>
      <c r="D448" s="15">
        <v>448</v>
      </c>
      <c r="E448" s="1" t="str">
        <f t="shared" si="63"/>
        <v/>
      </c>
      <c r="F448" s="1" t="str">
        <f t="shared" si="64"/>
        <v/>
      </c>
      <c r="G448" s="1" t="str">
        <f t="shared" si="65"/>
        <v/>
      </c>
      <c r="H448" s="16" t="str">
        <f t="shared" si="66"/>
        <v/>
      </c>
      <c r="I448" s="17" t="str">
        <f t="shared" si="67"/>
        <v/>
      </c>
      <c r="J448" s="17" t="str">
        <f t="shared" si="69"/>
        <v/>
      </c>
      <c r="K448" s="78" t="str">
        <f t="shared" si="68"/>
        <v/>
      </c>
      <c r="L448" t="e">
        <f t="shared" si="70"/>
        <v>#VALUE!</v>
      </c>
      <c r="M448" t="e">
        <f t="shared" si="71"/>
        <v>#VALUE!</v>
      </c>
      <c r="N448" s="15" t="e">
        <f t="shared" si="72"/>
        <v>#VALUE!</v>
      </c>
    </row>
    <row r="449" spans="1:14" x14ac:dyDescent="0.25">
      <c r="A449" s="1">
        <v>449</v>
      </c>
      <c r="B449"/>
      <c r="C449" s="14"/>
      <c r="D449" s="15">
        <v>449</v>
      </c>
      <c r="E449" s="1" t="str">
        <f t="shared" si="63"/>
        <v/>
      </c>
      <c r="F449" s="1" t="str">
        <f t="shared" si="64"/>
        <v/>
      </c>
      <c r="G449" s="1" t="str">
        <f t="shared" si="65"/>
        <v/>
      </c>
      <c r="H449" s="16" t="str">
        <f t="shared" si="66"/>
        <v/>
      </c>
      <c r="I449" s="17" t="str">
        <f t="shared" si="67"/>
        <v/>
      </c>
      <c r="J449" s="17" t="str">
        <f t="shared" si="69"/>
        <v/>
      </c>
      <c r="K449" s="78" t="str">
        <f t="shared" si="68"/>
        <v/>
      </c>
      <c r="L449" t="e">
        <f t="shared" si="70"/>
        <v>#VALUE!</v>
      </c>
      <c r="M449" t="e">
        <f t="shared" si="71"/>
        <v>#VALUE!</v>
      </c>
      <c r="N449" s="15" t="e">
        <f t="shared" si="72"/>
        <v>#VALUE!</v>
      </c>
    </row>
    <row r="450" spans="1:14" x14ac:dyDescent="0.25">
      <c r="A450" s="1">
        <v>450</v>
      </c>
      <c r="B450"/>
      <c r="C450" s="14"/>
      <c r="D450" s="15">
        <v>450</v>
      </c>
      <c r="E450" s="1" t="str">
        <f t="shared" ref="E450:E500" si="73">IF(B450&gt;0,1/2*(B450-P$4*F450+O$28)+1/2*POWER((B450-P$4*F450+O$28)^2-4*P$28*(B450-P$4*F450),0.5),"")</f>
        <v/>
      </c>
      <c r="F450" s="1" t="str">
        <f t="shared" ref="F450:F500" si="74">IF(B450="","",LN(1+EXP($R$10*(B450-$R$11)))/$R$10)</f>
        <v/>
      </c>
      <c r="G450" s="1" t="str">
        <f t="shared" ref="G450:G500" si="75">IF(B450="","",P$4*O$21*10/(R$12+F450)-P$4*O$21*10/(R$12+O$19-R$11)+(1-P$4)*P$14)</f>
        <v/>
      </c>
      <c r="H450" s="16" t="str">
        <f t="shared" ref="H450:H500" si="76">IF(B450&gt;0, IF(P$4=1,O$21*10/(E450)-O$21*10/(R$11-P$19),O$21*10/(E450)-O$21*10/(O$19-P$19)),"")</f>
        <v/>
      </c>
      <c r="I450" s="17" t="str">
        <f t="shared" ref="I450:I500" si="77">IF(B450&gt;0,(P$21*10/(B450-E450-P$4*F450)-P$21*10/(P$19))+G450,"")</f>
        <v/>
      </c>
      <c r="J450" s="17" t="str">
        <f t="shared" si="69"/>
        <v/>
      </c>
      <c r="K450" s="78" t="str">
        <f t="shared" ref="K450:K500" si="78">IF(OR(B450="",C450=0,C450=""),"",(I450-C450)*(I450-C450))</f>
        <v/>
      </c>
      <c r="L450" t="e">
        <f t="shared" si="70"/>
        <v>#VALUE!</v>
      </c>
      <c r="M450" t="e">
        <f t="shared" si="71"/>
        <v>#VALUE!</v>
      </c>
      <c r="N450" s="15" t="e">
        <f t="shared" si="72"/>
        <v>#VALUE!</v>
      </c>
    </row>
    <row r="451" spans="1:14" x14ac:dyDescent="0.25">
      <c r="A451" s="1">
        <v>451</v>
      </c>
      <c r="B451"/>
      <c r="C451" s="14"/>
      <c r="D451" s="15">
        <v>451</v>
      </c>
      <c r="E451" s="1" t="str">
        <f t="shared" si="73"/>
        <v/>
      </c>
      <c r="F451" s="1" t="str">
        <f t="shared" si="74"/>
        <v/>
      </c>
      <c r="G451" s="1" t="str">
        <f t="shared" si="75"/>
        <v/>
      </c>
      <c r="H451" s="16" t="str">
        <f t="shared" si="76"/>
        <v/>
      </c>
      <c r="I451" s="17" t="str">
        <f t="shared" si="77"/>
        <v/>
      </c>
      <c r="J451" s="17" t="str">
        <f t="shared" ref="J451:J500" si="79">IF(B451&gt;0,C451,"")</f>
        <v/>
      </c>
      <c r="K451" s="78" t="str">
        <f t="shared" si="78"/>
        <v/>
      </c>
      <c r="L451" t="e">
        <f t="shared" ref="L451:L500" si="80">B451-E451-P$4*F451</f>
        <v>#VALUE!</v>
      </c>
      <c r="M451" t="e">
        <f t="shared" si="71"/>
        <v>#VALUE!</v>
      </c>
      <c r="N451" s="15" t="e">
        <f t="shared" si="72"/>
        <v>#VALUE!</v>
      </c>
    </row>
    <row r="452" spans="1:14" x14ac:dyDescent="0.25">
      <c r="A452" s="1">
        <v>452</v>
      </c>
      <c r="B452"/>
      <c r="C452" s="14"/>
      <c r="D452" s="15">
        <v>452</v>
      </c>
      <c r="E452" s="1" t="str">
        <f t="shared" si="73"/>
        <v/>
      </c>
      <c r="F452" s="1" t="str">
        <f t="shared" si="74"/>
        <v/>
      </c>
      <c r="G452" s="1" t="str">
        <f t="shared" si="75"/>
        <v/>
      </c>
      <c r="H452" s="16" t="str">
        <f t="shared" si="76"/>
        <v/>
      </c>
      <c r="I452" s="17" t="str">
        <f t="shared" si="77"/>
        <v/>
      </c>
      <c r="J452" s="17" t="str">
        <f t="shared" si="79"/>
        <v/>
      </c>
      <c r="K452" s="78" t="str">
        <f t="shared" si="78"/>
        <v/>
      </c>
      <c r="L452" t="e">
        <f t="shared" si="80"/>
        <v>#VALUE!</v>
      </c>
      <c r="M452" t="e">
        <f t="shared" ref="M452:M500" si="81">IF(L452&gt;81,"",L452)</f>
        <v>#VALUE!</v>
      </c>
      <c r="N452" s="15" t="e">
        <f t="shared" ref="N452:N500" si="82">IF(L452&gt;81,N451+1,N451)</f>
        <v>#VALUE!</v>
      </c>
    </row>
    <row r="453" spans="1:14" x14ac:dyDescent="0.25">
      <c r="A453" s="1">
        <v>453</v>
      </c>
      <c r="B453"/>
      <c r="C453" s="14"/>
      <c r="D453" s="15">
        <v>453</v>
      </c>
      <c r="E453" s="1" t="str">
        <f t="shared" si="73"/>
        <v/>
      </c>
      <c r="F453" s="1" t="str">
        <f t="shared" si="74"/>
        <v/>
      </c>
      <c r="G453" s="1" t="str">
        <f t="shared" si="75"/>
        <v/>
      </c>
      <c r="H453" s="16" t="str">
        <f t="shared" si="76"/>
        <v/>
      </c>
      <c r="I453" s="17" t="str">
        <f t="shared" si="77"/>
        <v/>
      </c>
      <c r="J453" s="17" t="str">
        <f t="shared" si="79"/>
        <v/>
      </c>
      <c r="K453" s="78" t="str">
        <f t="shared" si="78"/>
        <v/>
      </c>
      <c r="L453" t="e">
        <f t="shared" si="80"/>
        <v>#VALUE!</v>
      </c>
      <c r="M453" t="e">
        <f t="shared" si="81"/>
        <v>#VALUE!</v>
      </c>
      <c r="N453" s="15" t="e">
        <f t="shared" si="82"/>
        <v>#VALUE!</v>
      </c>
    </row>
    <row r="454" spans="1:14" x14ac:dyDescent="0.25">
      <c r="A454" s="1">
        <v>454</v>
      </c>
      <c r="B454"/>
      <c r="C454" s="14"/>
      <c r="D454" s="15">
        <v>454</v>
      </c>
      <c r="E454" s="1" t="str">
        <f t="shared" si="73"/>
        <v/>
      </c>
      <c r="F454" s="1" t="str">
        <f t="shared" si="74"/>
        <v/>
      </c>
      <c r="G454" s="1" t="str">
        <f t="shared" si="75"/>
        <v/>
      </c>
      <c r="H454" s="16" t="str">
        <f t="shared" si="76"/>
        <v/>
      </c>
      <c r="I454" s="17" t="str">
        <f t="shared" si="77"/>
        <v/>
      </c>
      <c r="J454" s="17" t="str">
        <f t="shared" si="79"/>
        <v/>
      </c>
      <c r="K454" s="78" t="str">
        <f t="shared" si="78"/>
        <v/>
      </c>
      <c r="L454" t="e">
        <f t="shared" si="80"/>
        <v>#VALUE!</v>
      </c>
      <c r="M454" t="e">
        <f t="shared" si="81"/>
        <v>#VALUE!</v>
      </c>
      <c r="N454" s="15" t="e">
        <f t="shared" si="82"/>
        <v>#VALUE!</v>
      </c>
    </row>
    <row r="455" spans="1:14" x14ac:dyDescent="0.25">
      <c r="A455" s="1">
        <v>455</v>
      </c>
      <c r="B455"/>
      <c r="C455" s="14"/>
      <c r="D455" s="15">
        <v>455</v>
      </c>
      <c r="E455" s="1" t="str">
        <f t="shared" si="73"/>
        <v/>
      </c>
      <c r="F455" s="1" t="str">
        <f t="shared" si="74"/>
        <v/>
      </c>
      <c r="G455" s="1" t="str">
        <f t="shared" si="75"/>
        <v/>
      </c>
      <c r="H455" s="16" t="str">
        <f t="shared" si="76"/>
        <v/>
      </c>
      <c r="I455" s="17" t="str">
        <f t="shared" si="77"/>
        <v/>
      </c>
      <c r="J455" s="17" t="str">
        <f t="shared" si="79"/>
        <v/>
      </c>
      <c r="K455" s="78" t="str">
        <f t="shared" si="78"/>
        <v/>
      </c>
      <c r="L455" t="e">
        <f t="shared" si="80"/>
        <v>#VALUE!</v>
      </c>
      <c r="M455" t="e">
        <f t="shared" si="81"/>
        <v>#VALUE!</v>
      </c>
      <c r="N455" s="15" t="e">
        <f t="shared" si="82"/>
        <v>#VALUE!</v>
      </c>
    </row>
    <row r="456" spans="1:14" x14ac:dyDescent="0.25">
      <c r="A456" s="1">
        <v>456</v>
      </c>
      <c r="B456"/>
      <c r="C456" s="14"/>
      <c r="D456" s="15">
        <v>456</v>
      </c>
      <c r="E456" s="1" t="str">
        <f t="shared" si="73"/>
        <v/>
      </c>
      <c r="F456" s="1" t="str">
        <f t="shared" si="74"/>
        <v/>
      </c>
      <c r="G456" s="1" t="str">
        <f t="shared" si="75"/>
        <v/>
      </c>
      <c r="H456" s="16" t="str">
        <f t="shared" si="76"/>
        <v/>
      </c>
      <c r="I456" s="17" t="str">
        <f t="shared" si="77"/>
        <v/>
      </c>
      <c r="J456" s="17" t="str">
        <f t="shared" si="79"/>
        <v/>
      </c>
      <c r="K456" s="78" t="str">
        <f t="shared" si="78"/>
        <v/>
      </c>
      <c r="L456" t="e">
        <f t="shared" si="80"/>
        <v>#VALUE!</v>
      </c>
      <c r="M456" t="e">
        <f t="shared" si="81"/>
        <v>#VALUE!</v>
      </c>
      <c r="N456" s="15" t="e">
        <f t="shared" si="82"/>
        <v>#VALUE!</v>
      </c>
    </row>
    <row r="457" spans="1:14" x14ac:dyDescent="0.25">
      <c r="A457" s="1">
        <v>457</v>
      </c>
      <c r="B457"/>
      <c r="C457" s="14"/>
      <c r="D457" s="15">
        <v>457</v>
      </c>
      <c r="E457" s="1" t="str">
        <f t="shared" si="73"/>
        <v/>
      </c>
      <c r="F457" s="1" t="str">
        <f t="shared" si="74"/>
        <v/>
      </c>
      <c r="G457" s="1" t="str">
        <f t="shared" si="75"/>
        <v/>
      </c>
      <c r="H457" s="16" t="str">
        <f t="shared" si="76"/>
        <v/>
      </c>
      <c r="I457" s="17" t="str">
        <f t="shared" si="77"/>
        <v/>
      </c>
      <c r="J457" s="17" t="str">
        <f t="shared" si="79"/>
        <v/>
      </c>
      <c r="K457" s="78" t="str">
        <f t="shared" si="78"/>
        <v/>
      </c>
      <c r="L457" t="e">
        <f t="shared" si="80"/>
        <v>#VALUE!</v>
      </c>
      <c r="M457" t="e">
        <f t="shared" si="81"/>
        <v>#VALUE!</v>
      </c>
      <c r="N457" s="15" t="e">
        <f t="shared" si="82"/>
        <v>#VALUE!</v>
      </c>
    </row>
    <row r="458" spans="1:14" x14ac:dyDescent="0.25">
      <c r="A458" s="1">
        <v>458</v>
      </c>
      <c r="B458"/>
      <c r="C458" s="14"/>
      <c r="D458" s="15">
        <v>458</v>
      </c>
      <c r="E458" s="1" t="str">
        <f t="shared" si="73"/>
        <v/>
      </c>
      <c r="F458" s="1" t="str">
        <f t="shared" si="74"/>
        <v/>
      </c>
      <c r="G458" s="1" t="str">
        <f t="shared" si="75"/>
        <v/>
      </c>
      <c r="H458" s="16" t="str">
        <f t="shared" si="76"/>
        <v/>
      </c>
      <c r="I458" s="17" t="str">
        <f t="shared" si="77"/>
        <v/>
      </c>
      <c r="J458" s="17" t="str">
        <f t="shared" si="79"/>
        <v/>
      </c>
      <c r="K458" s="78" t="str">
        <f t="shared" si="78"/>
        <v/>
      </c>
      <c r="L458" t="e">
        <f t="shared" si="80"/>
        <v>#VALUE!</v>
      </c>
      <c r="M458" t="e">
        <f t="shared" si="81"/>
        <v>#VALUE!</v>
      </c>
      <c r="N458" s="15" t="e">
        <f t="shared" si="82"/>
        <v>#VALUE!</v>
      </c>
    </row>
    <row r="459" spans="1:14" x14ac:dyDescent="0.25">
      <c r="A459" s="1">
        <v>459</v>
      </c>
      <c r="B459"/>
      <c r="C459" s="14"/>
      <c r="D459" s="15">
        <v>459</v>
      </c>
      <c r="E459" s="1" t="str">
        <f t="shared" si="73"/>
        <v/>
      </c>
      <c r="F459" s="1" t="str">
        <f t="shared" si="74"/>
        <v/>
      </c>
      <c r="G459" s="1" t="str">
        <f t="shared" si="75"/>
        <v/>
      </c>
      <c r="H459" s="16" t="str">
        <f t="shared" si="76"/>
        <v/>
      </c>
      <c r="I459" s="17" t="str">
        <f t="shared" si="77"/>
        <v/>
      </c>
      <c r="J459" s="17" t="str">
        <f t="shared" si="79"/>
        <v/>
      </c>
      <c r="K459" s="78" t="str">
        <f t="shared" si="78"/>
        <v/>
      </c>
      <c r="L459" t="e">
        <f t="shared" si="80"/>
        <v>#VALUE!</v>
      </c>
      <c r="M459" t="e">
        <f t="shared" si="81"/>
        <v>#VALUE!</v>
      </c>
      <c r="N459" s="15" t="e">
        <f t="shared" si="82"/>
        <v>#VALUE!</v>
      </c>
    </row>
    <row r="460" spans="1:14" x14ac:dyDescent="0.25">
      <c r="A460" s="1">
        <v>460</v>
      </c>
      <c r="B460"/>
      <c r="C460" s="14"/>
      <c r="D460" s="15">
        <v>460</v>
      </c>
      <c r="E460" s="1" t="str">
        <f t="shared" si="73"/>
        <v/>
      </c>
      <c r="F460" s="1" t="str">
        <f t="shared" si="74"/>
        <v/>
      </c>
      <c r="G460" s="1" t="str">
        <f t="shared" si="75"/>
        <v/>
      </c>
      <c r="H460" s="16" t="str">
        <f t="shared" si="76"/>
        <v/>
      </c>
      <c r="I460" s="17" t="str">
        <f t="shared" si="77"/>
        <v/>
      </c>
      <c r="J460" s="17" t="str">
        <f t="shared" si="79"/>
        <v/>
      </c>
      <c r="K460" s="78" t="str">
        <f t="shared" si="78"/>
        <v/>
      </c>
      <c r="L460" t="e">
        <f t="shared" si="80"/>
        <v>#VALUE!</v>
      </c>
      <c r="M460" t="e">
        <f t="shared" si="81"/>
        <v>#VALUE!</v>
      </c>
      <c r="N460" s="15" t="e">
        <f t="shared" si="82"/>
        <v>#VALUE!</v>
      </c>
    </row>
    <row r="461" spans="1:14" x14ac:dyDescent="0.25">
      <c r="A461" s="1">
        <v>461</v>
      </c>
      <c r="B461"/>
      <c r="C461" s="14"/>
      <c r="D461" s="15">
        <v>461</v>
      </c>
      <c r="E461" s="1" t="str">
        <f t="shared" si="73"/>
        <v/>
      </c>
      <c r="F461" s="1" t="str">
        <f t="shared" si="74"/>
        <v/>
      </c>
      <c r="G461" s="1" t="str">
        <f t="shared" si="75"/>
        <v/>
      </c>
      <c r="H461" s="16" t="str">
        <f t="shared" si="76"/>
        <v/>
      </c>
      <c r="I461" s="17" t="str">
        <f t="shared" si="77"/>
        <v/>
      </c>
      <c r="J461" s="17" t="str">
        <f t="shared" si="79"/>
        <v/>
      </c>
      <c r="K461" s="78" t="str">
        <f t="shared" si="78"/>
        <v/>
      </c>
      <c r="L461" t="e">
        <f t="shared" si="80"/>
        <v>#VALUE!</v>
      </c>
      <c r="M461" t="e">
        <f t="shared" si="81"/>
        <v>#VALUE!</v>
      </c>
      <c r="N461" s="15" t="e">
        <f t="shared" si="82"/>
        <v>#VALUE!</v>
      </c>
    </row>
    <row r="462" spans="1:14" x14ac:dyDescent="0.25">
      <c r="A462" s="1">
        <v>462</v>
      </c>
      <c r="B462"/>
      <c r="C462" s="14"/>
      <c r="D462" s="15">
        <v>462</v>
      </c>
      <c r="E462" s="1" t="str">
        <f t="shared" si="73"/>
        <v/>
      </c>
      <c r="F462" s="1" t="str">
        <f t="shared" si="74"/>
        <v/>
      </c>
      <c r="G462" s="1" t="str">
        <f t="shared" si="75"/>
        <v/>
      </c>
      <c r="H462" s="16" t="str">
        <f t="shared" si="76"/>
        <v/>
      </c>
      <c r="I462" s="17" t="str">
        <f t="shared" si="77"/>
        <v/>
      </c>
      <c r="J462" s="17" t="str">
        <f t="shared" si="79"/>
        <v/>
      </c>
      <c r="K462" s="78" t="str">
        <f t="shared" si="78"/>
        <v/>
      </c>
      <c r="L462" t="e">
        <f t="shared" si="80"/>
        <v>#VALUE!</v>
      </c>
      <c r="M462" t="e">
        <f t="shared" si="81"/>
        <v>#VALUE!</v>
      </c>
      <c r="N462" s="15" t="e">
        <f t="shared" si="82"/>
        <v>#VALUE!</v>
      </c>
    </row>
    <row r="463" spans="1:14" x14ac:dyDescent="0.25">
      <c r="A463" s="1">
        <v>463</v>
      </c>
      <c r="B463"/>
      <c r="C463" s="14"/>
      <c r="D463" s="15">
        <v>463</v>
      </c>
      <c r="E463" s="1" t="str">
        <f t="shared" si="73"/>
        <v/>
      </c>
      <c r="F463" s="1" t="str">
        <f t="shared" si="74"/>
        <v/>
      </c>
      <c r="G463" s="1" t="str">
        <f t="shared" si="75"/>
        <v/>
      </c>
      <c r="H463" s="16" t="str">
        <f t="shared" si="76"/>
        <v/>
      </c>
      <c r="I463" s="17" t="str">
        <f t="shared" si="77"/>
        <v/>
      </c>
      <c r="J463" s="17" t="str">
        <f t="shared" si="79"/>
        <v/>
      </c>
      <c r="K463" s="78" t="str">
        <f t="shared" si="78"/>
        <v/>
      </c>
      <c r="L463" t="e">
        <f t="shared" si="80"/>
        <v>#VALUE!</v>
      </c>
      <c r="M463" t="e">
        <f t="shared" si="81"/>
        <v>#VALUE!</v>
      </c>
      <c r="N463" s="15" t="e">
        <f t="shared" si="82"/>
        <v>#VALUE!</v>
      </c>
    </row>
    <row r="464" spans="1:14" x14ac:dyDescent="0.25">
      <c r="A464" s="1">
        <v>464</v>
      </c>
      <c r="B464"/>
      <c r="C464" s="14"/>
      <c r="D464" s="15">
        <v>464</v>
      </c>
      <c r="E464" s="1" t="str">
        <f t="shared" si="73"/>
        <v/>
      </c>
      <c r="F464" s="1" t="str">
        <f t="shared" si="74"/>
        <v/>
      </c>
      <c r="G464" s="1" t="str">
        <f t="shared" si="75"/>
        <v/>
      </c>
      <c r="H464" s="16" t="str">
        <f t="shared" si="76"/>
        <v/>
      </c>
      <c r="I464" s="17" t="str">
        <f t="shared" si="77"/>
        <v/>
      </c>
      <c r="J464" s="17" t="str">
        <f t="shared" si="79"/>
        <v/>
      </c>
      <c r="K464" s="78" t="str">
        <f t="shared" si="78"/>
        <v/>
      </c>
      <c r="L464" t="e">
        <f t="shared" si="80"/>
        <v>#VALUE!</v>
      </c>
      <c r="M464" t="e">
        <f t="shared" si="81"/>
        <v>#VALUE!</v>
      </c>
      <c r="N464" s="15" t="e">
        <f t="shared" si="82"/>
        <v>#VALUE!</v>
      </c>
    </row>
    <row r="465" spans="1:14" x14ac:dyDescent="0.25">
      <c r="A465" s="1">
        <v>465</v>
      </c>
      <c r="B465"/>
      <c r="C465" s="14"/>
      <c r="D465" s="15">
        <v>465</v>
      </c>
      <c r="E465" s="1" t="str">
        <f t="shared" si="73"/>
        <v/>
      </c>
      <c r="F465" s="1" t="str">
        <f t="shared" si="74"/>
        <v/>
      </c>
      <c r="G465" s="1" t="str">
        <f t="shared" si="75"/>
        <v/>
      </c>
      <c r="H465" s="16" t="str">
        <f t="shared" si="76"/>
        <v/>
      </c>
      <c r="I465" s="17" t="str">
        <f t="shared" si="77"/>
        <v/>
      </c>
      <c r="J465" s="17" t="str">
        <f t="shared" si="79"/>
        <v/>
      </c>
      <c r="K465" s="78" t="str">
        <f t="shared" si="78"/>
        <v/>
      </c>
      <c r="L465" t="e">
        <f t="shared" si="80"/>
        <v>#VALUE!</v>
      </c>
      <c r="M465" t="e">
        <f t="shared" si="81"/>
        <v>#VALUE!</v>
      </c>
      <c r="N465" s="15" t="e">
        <f t="shared" si="82"/>
        <v>#VALUE!</v>
      </c>
    </row>
    <row r="466" spans="1:14" x14ac:dyDescent="0.25">
      <c r="A466" s="1">
        <v>466</v>
      </c>
      <c r="B466"/>
      <c r="C466" s="14"/>
      <c r="D466" s="15">
        <v>466</v>
      </c>
      <c r="E466" s="1" t="str">
        <f t="shared" si="73"/>
        <v/>
      </c>
      <c r="F466" s="1" t="str">
        <f t="shared" si="74"/>
        <v/>
      </c>
      <c r="G466" s="1" t="str">
        <f t="shared" si="75"/>
        <v/>
      </c>
      <c r="H466" s="16" t="str">
        <f t="shared" si="76"/>
        <v/>
      </c>
      <c r="I466" s="17" t="str">
        <f t="shared" si="77"/>
        <v/>
      </c>
      <c r="J466" s="17" t="str">
        <f t="shared" si="79"/>
        <v/>
      </c>
      <c r="K466" s="78" t="str">
        <f t="shared" si="78"/>
        <v/>
      </c>
      <c r="L466" t="e">
        <f t="shared" si="80"/>
        <v>#VALUE!</v>
      </c>
      <c r="M466" t="e">
        <f t="shared" si="81"/>
        <v>#VALUE!</v>
      </c>
      <c r="N466" s="15" t="e">
        <f t="shared" si="82"/>
        <v>#VALUE!</v>
      </c>
    </row>
    <row r="467" spans="1:14" x14ac:dyDescent="0.25">
      <c r="A467" s="1">
        <v>467</v>
      </c>
      <c r="B467"/>
      <c r="C467" s="14"/>
      <c r="D467" s="15">
        <v>467</v>
      </c>
      <c r="E467" s="1" t="str">
        <f t="shared" si="73"/>
        <v/>
      </c>
      <c r="F467" s="1" t="str">
        <f t="shared" si="74"/>
        <v/>
      </c>
      <c r="G467" s="1" t="str">
        <f t="shared" si="75"/>
        <v/>
      </c>
      <c r="H467" s="16" t="str">
        <f t="shared" si="76"/>
        <v/>
      </c>
      <c r="I467" s="17" t="str">
        <f t="shared" si="77"/>
        <v/>
      </c>
      <c r="J467" s="17" t="str">
        <f t="shared" si="79"/>
        <v/>
      </c>
      <c r="K467" s="78" t="str">
        <f t="shared" si="78"/>
        <v/>
      </c>
      <c r="L467" t="e">
        <f t="shared" si="80"/>
        <v>#VALUE!</v>
      </c>
      <c r="M467" t="e">
        <f t="shared" si="81"/>
        <v>#VALUE!</v>
      </c>
      <c r="N467" s="15" t="e">
        <f t="shared" si="82"/>
        <v>#VALUE!</v>
      </c>
    </row>
    <row r="468" spans="1:14" x14ac:dyDescent="0.25">
      <c r="A468" s="1">
        <v>468</v>
      </c>
      <c r="B468"/>
      <c r="C468" s="14"/>
      <c r="D468" s="15">
        <v>468</v>
      </c>
      <c r="E468" s="1" t="str">
        <f t="shared" si="73"/>
        <v/>
      </c>
      <c r="F468" s="1" t="str">
        <f t="shared" si="74"/>
        <v/>
      </c>
      <c r="G468" s="1" t="str">
        <f t="shared" si="75"/>
        <v/>
      </c>
      <c r="H468" s="16" t="str">
        <f t="shared" si="76"/>
        <v/>
      </c>
      <c r="I468" s="17" t="str">
        <f t="shared" si="77"/>
        <v/>
      </c>
      <c r="J468" s="17" t="str">
        <f t="shared" si="79"/>
        <v/>
      </c>
      <c r="K468" s="78" t="str">
        <f t="shared" si="78"/>
        <v/>
      </c>
      <c r="L468" t="e">
        <f t="shared" si="80"/>
        <v>#VALUE!</v>
      </c>
      <c r="M468" t="e">
        <f t="shared" si="81"/>
        <v>#VALUE!</v>
      </c>
      <c r="N468" s="15" t="e">
        <f t="shared" si="82"/>
        <v>#VALUE!</v>
      </c>
    </row>
    <row r="469" spans="1:14" x14ac:dyDescent="0.25">
      <c r="A469" s="1">
        <v>469</v>
      </c>
      <c r="B469"/>
      <c r="C469" s="14"/>
      <c r="D469" s="15">
        <v>469</v>
      </c>
      <c r="E469" s="1" t="str">
        <f t="shared" si="73"/>
        <v/>
      </c>
      <c r="F469" s="1" t="str">
        <f t="shared" si="74"/>
        <v/>
      </c>
      <c r="G469" s="1" t="str">
        <f t="shared" si="75"/>
        <v/>
      </c>
      <c r="H469" s="16" t="str">
        <f t="shared" si="76"/>
        <v/>
      </c>
      <c r="I469" s="17" t="str">
        <f t="shared" si="77"/>
        <v/>
      </c>
      <c r="J469" s="17" t="str">
        <f t="shared" si="79"/>
        <v/>
      </c>
      <c r="K469" s="78" t="str">
        <f t="shared" si="78"/>
        <v/>
      </c>
      <c r="L469" t="e">
        <f t="shared" si="80"/>
        <v>#VALUE!</v>
      </c>
      <c r="M469" t="e">
        <f t="shared" si="81"/>
        <v>#VALUE!</v>
      </c>
      <c r="N469" s="15" t="e">
        <f t="shared" si="82"/>
        <v>#VALUE!</v>
      </c>
    </row>
    <row r="470" spans="1:14" x14ac:dyDescent="0.25">
      <c r="A470" s="1">
        <v>470</v>
      </c>
      <c r="B470"/>
      <c r="C470" s="14"/>
      <c r="D470" s="15">
        <v>470</v>
      </c>
      <c r="E470" s="1" t="str">
        <f t="shared" si="73"/>
        <v/>
      </c>
      <c r="F470" s="1" t="str">
        <f t="shared" si="74"/>
        <v/>
      </c>
      <c r="G470" s="1" t="str">
        <f t="shared" si="75"/>
        <v/>
      </c>
      <c r="H470" s="16" t="str">
        <f t="shared" si="76"/>
        <v/>
      </c>
      <c r="I470" s="17" t="str">
        <f t="shared" si="77"/>
        <v/>
      </c>
      <c r="J470" s="17" t="str">
        <f t="shared" si="79"/>
        <v/>
      </c>
      <c r="K470" s="78" t="str">
        <f t="shared" si="78"/>
        <v/>
      </c>
      <c r="L470" t="e">
        <f t="shared" si="80"/>
        <v>#VALUE!</v>
      </c>
      <c r="M470" t="e">
        <f t="shared" si="81"/>
        <v>#VALUE!</v>
      </c>
      <c r="N470" s="15" t="e">
        <f t="shared" si="82"/>
        <v>#VALUE!</v>
      </c>
    </row>
    <row r="471" spans="1:14" x14ac:dyDescent="0.25">
      <c r="A471" s="1">
        <v>471</v>
      </c>
      <c r="B471"/>
      <c r="C471" s="14"/>
      <c r="D471" s="15">
        <v>471</v>
      </c>
      <c r="E471" s="1" t="str">
        <f t="shared" si="73"/>
        <v/>
      </c>
      <c r="F471" s="1" t="str">
        <f t="shared" si="74"/>
        <v/>
      </c>
      <c r="G471" s="1" t="str">
        <f t="shared" si="75"/>
        <v/>
      </c>
      <c r="H471" s="16" t="str">
        <f t="shared" si="76"/>
        <v/>
      </c>
      <c r="I471" s="17" t="str">
        <f t="shared" si="77"/>
        <v/>
      </c>
      <c r="J471" s="17" t="str">
        <f t="shared" si="79"/>
        <v/>
      </c>
      <c r="K471" s="78" t="str">
        <f t="shared" si="78"/>
        <v/>
      </c>
      <c r="L471" t="e">
        <f t="shared" si="80"/>
        <v>#VALUE!</v>
      </c>
      <c r="M471" t="e">
        <f t="shared" si="81"/>
        <v>#VALUE!</v>
      </c>
      <c r="N471" s="15" t="e">
        <f t="shared" si="82"/>
        <v>#VALUE!</v>
      </c>
    </row>
    <row r="472" spans="1:14" x14ac:dyDescent="0.25">
      <c r="A472" s="1">
        <v>472</v>
      </c>
      <c r="B472"/>
      <c r="C472" s="14"/>
      <c r="D472" s="15">
        <v>472</v>
      </c>
      <c r="E472" s="1" t="str">
        <f t="shared" si="73"/>
        <v/>
      </c>
      <c r="F472" s="1" t="str">
        <f t="shared" si="74"/>
        <v/>
      </c>
      <c r="G472" s="1" t="str">
        <f t="shared" si="75"/>
        <v/>
      </c>
      <c r="H472" s="16" t="str">
        <f t="shared" si="76"/>
        <v/>
      </c>
      <c r="I472" s="17" t="str">
        <f t="shared" si="77"/>
        <v/>
      </c>
      <c r="J472" s="17" t="str">
        <f t="shared" si="79"/>
        <v/>
      </c>
      <c r="K472" s="78" t="str">
        <f t="shared" si="78"/>
        <v/>
      </c>
      <c r="L472" t="e">
        <f t="shared" si="80"/>
        <v>#VALUE!</v>
      </c>
      <c r="M472" t="e">
        <f t="shared" si="81"/>
        <v>#VALUE!</v>
      </c>
      <c r="N472" s="15" t="e">
        <f t="shared" si="82"/>
        <v>#VALUE!</v>
      </c>
    </row>
    <row r="473" spans="1:14" x14ac:dyDescent="0.25">
      <c r="A473" s="1">
        <v>473</v>
      </c>
      <c r="B473"/>
      <c r="C473" s="14"/>
      <c r="D473" s="15">
        <v>473</v>
      </c>
      <c r="E473" s="1" t="str">
        <f t="shared" si="73"/>
        <v/>
      </c>
      <c r="F473" s="1" t="str">
        <f t="shared" si="74"/>
        <v/>
      </c>
      <c r="G473" s="1" t="str">
        <f t="shared" si="75"/>
        <v/>
      </c>
      <c r="H473" s="16" t="str">
        <f t="shared" si="76"/>
        <v/>
      </c>
      <c r="I473" s="17" t="str">
        <f t="shared" si="77"/>
        <v/>
      </c>
      <c r="J473" s="17" t="str">
        <f t="shared" si="79"/>
        <v/>
      </c>
      <c r="K473" s="78" t="str">
        <f t="shared" si="78"/>
        <v/>
      </c>
      <c r="L473" t="e">
        <f t="shared" si="80"/>
        <v>#VALUE!</v>
      </c>
      <c r="M473" t="e">
        <f t="shared" si="81"/>
        <v>#VALUE!</v>
      </c>
      <c r="N473" s="15" t="e">
        <f t="shared" si="82"/>
        <v>#VALUE!</v>
      </c>
    </row>
    <row r="474" spans="1:14" x14ac:dyDescent="0.25">
      <c r="A474" s="1">
        <v>474</v>
      </c>
      <c r="B474"/>
      <c r="C474" s="14"/>
      <c r="D474" s="15">
        <v>474</v>
      </c>
      <c r="E474" s="1" t="str">
        <f t="shared" si="73"/>
        <v/>
      </c>
      <c r="F474" s="1" t="str">
        <f t="shared" si="74"/>
        <v/>
      </c>
      <c r="G474" s="1" t="str">
        <f t="shared" si="75"/>
        <v/>
      </c>
      <c r="H474" s="16" t="str">
        <f t="shared" si="76"/>
        <v/>
      </c>
      <c r="I474" s="17" t="str">
        <f t="shared" si="77"/>
        <v/>
      </c>
      <c r="J474" s="17" t="str">
        <f t="shared" si="79"/>
        <v/>
      </c>
      <c r="K474" s="78" t="str">
        <f t="shared" si="78"/>
        <v/>
      </c>
      <c r="L474" t="e">
        <f t="shared" si="80"/>
        <v>#VALUE!</v>
      </c>
      <c r="M474" t="e">
        <f t="shared" si="81"/>
        <v>#VALUE!</v>
      </c>
      <c r="N474" s="15" t="e">
        <f t="shared" si="82"/>
        <v>#VALUE!</v>
      </c>
    </row>
    <row r="475" spans="1:14" x14ac:dyDescent="0.25">
      <c r="A475" s="1">
        <v>475</v>
      </c>
      <c r="B475"/>
      <c r="C475" s="14"/>
      <c r="D475" s="15">
        <v>475</v>
      </c>
      <c r="E475" s="1" t="str">
        <f t="shared" si="73"/>
        <v/>
      </c>
      <c r="F475" s="1" t="str">
        <f t="shared" si="74"/>
        <v/>
      </c>
      <c r="G475" s="1" t="str">
        <f t="shared" si="75"/>
        <v/>
      </c>
      <c r="H475" s="16" t="str">
        <f t="shared" si="76"/>
        <v/>
      </c>
      <c r="I475" s="17" t="str">
        <f t="shared" si="77"/>
        <v/>
      </c>
      <c r="J475" s="17" t="str">
        <f t="shared" si="79"/>
        <v/>
      </c>
      <c r="K475" s="78" t="str">
        <f t="shared" si="78"/>
        <v/>
      </c>
      <c r="L475" t="e">
        <f t="shared" si="80"/>
        <v>#VALUE!</v>
      </c>
      <c r="M475" t="e">
        <f t="shared" si="81"/>
        <v>#VALUE!</v>
      </c>
      <c r="N475" s="15" t="e">
        <f t="shared" si="82"/>
        <v>#VALUE!</v>
      </c>
    </row>
    <row r="476" spans="1:14" x14ac:dyDescent="0.25">
      <c r="A476" s="1">
        <v>476</v>
      </c>
      <c r="B476"/>
      <c r="C476" s="14"/>
      <c r="D476" s="15">
        <v>476</v>
      </c>
      <c r="E476" s="1" t="str">
        <f t="shared" si="73"/>
        <v/>
      </c>
      <c r="F476" s="1" t="str">
        <f t="shared" si="74"/>
        <v/>
      </c>
      <c r="G476" s="1" t="str">
        <f t="shared" si="75"/>
        <v/>
      </c>
      <c r="H476" s="16" t="str">
        <f t="shared" si="76"/>
        <v/>
      </c>
      <c r="I476" s="17" t="str">
        <f t="shared" si="77"/>
        <v/>
      </c>
      <c r="J476" s="17" t="str">
        <f t="shared" si="79"/>
        <v/>
      </c>
      <c r="K476" s="78" t="str">
        <f t="shared" si="78"/>
        <v/>
      </c>
      <c r="L476" t="e">
        <f t="shared" si="80"/>
        <v>#VALUE!</v>
      </c>
      <c r="M476" t="e">
        <f t="shared" si="81"/>
        <v>#VALUE!</v>
      </c>
      <c r="N476" s="15" t="e">
        <f t="shared" si="82"/>
        <v>#VALUE!</v>
      </c>
    </row>
    <row r="477" spans="1:14" x14ac:dyDescent="0.25">
      <c r="A477" s="1">
        <v>477</v>
      </c>
      <c r="B477"/>
      <c r="C477" s="14"/>
      <c r="D477" s="15">
        <v>477</v>
      </c>
      <c r="E477" s="1" t="str">
        <f t="shared" si="73"/>
        <v/>
      </c>
      <c r="F477" s="1" t="str">
        <f t="shared" si="74"/>
        <v/>
      </c>
      <c r="G477" s="1" t="str">
        <f t="shared" si="75"/>
        <v/>
      </c>
      <c r="H477" s="16" t="str">
        <f t="shared" si="76"/>
        <v/>
      </c>
      <c r="I477" s="17" t="str">
        <f t="shared" si="77"/>
        <v/>
      </c>
      <c r="J477" s="17" t="str">
        <f t="shared" si="79"/>
        <v/>
      </c>
      <c r="K477" s="78" t="str">
        <f t="shared" si="78"/>
        <v/>
      </c>
      <c r="L477" t="e">
        <f t="shared" si="80"/>
        <v>#VALUE!</v>
      </c>
      <c r="M477" t="e">
        <f t="shared" si="81"/>
        <v>#VALUE!</v>
      </c>
      <c r="N477" s="15" t="e">
        <f t="shared" si="82"/>
        <v>#VALUE!</v>
      </c>
    </row>
    <row r="478" spans="1:14" x14ac:dyDescent="0.25">
      <c r="A478" s="1">
        <v>478</v>
      </c>
      <c r="B478"/>
      <c r="C478" s="14"/>
      <c r="D478" s="15">
        <v>478</v>
      </c>
      <c r="E478" s="1" t="str">
        <f t="shared" si="73"/>
        <v/>
      </c>
      <c r="F478" s="1" t="str">
        <f t="shared" si="74"/>
        <v/>
      </c>
      <c r="G478" s="1" t="str">
        <f t="shared" si="75"/>
        <v/>
      </c>
      <c r="H478" s="16" t="str">
        <f t="shared" si="76"/>
        <v/>
      </c>
      <c r="I478" s="17" t="str">
        <f t="shared" si="77"/>
        <v/>
      </c>
      <c r="J478" s="17" t="str">
        <f t="shared" si="79"/>
        <v/>
      </c>
      <c r="K478" s="78" t="str">
        <f t="shared" si="78"/>
        <v/>
      </c>
      <c r="L478" t="e">
        <f t="shared" si="80"/>
        <v>#VALUE!</v>
      </c>
      <c r="M478" t="e">
        <f t="shared" si="81"/>
        <v>#VALUE!</v>
      </c>
      <c r="N478" s="15" t="e">
        <f t="shared" si="82"/>
        <v>#VALUE!</v>
      </c>
    </row>
    <row r="479" spans="1:14" x14ac:dyDescent="0.25">
      <c r="A479" s="1">
        <v>479</v>
      </c>
      <c r="B479"/>
      <c r="C479" s="14"/>
      <c r="D479" s="15">
        <v>479</v>
      </c>
      <c r="E479" s="1" t="str">
        <f t="shared" si="73"/>
        <v/>
      </c>
      <c r="F479" s="1" t="str">
        <f t="shared" si="74"/>
        <v/>
      </c>
      <c r="G479" s="1" t="str">
        <f t="shared" si="75"/>
        <v/>
      </c>
      <c r="H479" s="16" t="str">
        <f t="shared" si="76"/>
        <v/>
      </c>
      <c r="I479" s="17" t="str">
        <f t="shared" si="77"/>
        <v/>
      </c>
      <c r="J479" s="17" t="str">
        <f t="shared" si="79"/>
        <v/>
      </c>
      <c r="K479" s="78" t="str">
        <f t="shared" si="78"/>
        <v/>
      </c>
      <c r="L479" t="e">
        <f t="shared" si="80"/>
        <v>#VALUE!</v>
      </c>
      <c r="M479" t="e">
        <f t="shared" si="81"/>
        <v>#VALUE!</v>
      </c>
      <c r="N479" s="15" t="e">
        <f t="shared" si="82"/>
        <v>#VALUE!</v>
      </c>
    </row>
    <row r="480" spans="1:14" x14ac:dyDescent="0.25">
      <c r="A480" s="1">
        <v>480</v>
      </c>
      <c r="B480"/>
      <c r="C480" s="14"/>
      <c r="D480" s="15">
        <v>480</v>
      </c>
      <c r="E480" s="1" t="str">
        <f t="shared" si="73"/>
        <v/>
      </c>
      <c r="F480" s="1" t="str">
        <f t="shared" si="74"/>
        <v/>
      </c>
      <c r="G480" s="1" t="str">
        <f t="shared" si="75"/>
        <v/>
      </c>
      <c r="H480" s="16" t="str">
        <f t="shared" si="76"/>
        <v/>
      </c>
      <c r="I480" s="17" t="str">
        <f t="shared" si="77"/>
        <v/>
      </c>
      <c r="J480" s="17" t="str">
        <f t="shared" si="79"/>
        <v/>
      </c>
      <c r="K480" s="78" t="str">
        <f t="shared" si="78"/>
        <v/>
      </c>
      <c r="L480" t="e">
        <f t="shared" si="80"/>
        <v>#VALUE!</v>
      </c>
      <c r="M480" t="e">
        <f t="shared" si="81"/>
        <v>#VALUE!</v>
      </c>
      <c r="N480" s="15" t="e">
        <f t="shared" si="82"/>
        <v>#VALUE!</v>
      </c>
    </row>
    <row r="481" spans="1:14" x14ac:dyDescent="0.25">
      <c r="A481" s="1">
        <v>481</v>
      </c>
      <c r="B481"/>
      <c r="C481" s="14"/>
      <c r="D481" s="15">
        <v>481</v>
      </c>
      <c r="E481" s="1" t="str">
        <f t="shared" si="73"/>
        <v/>
      </c>
      <c r="F481" s="1" t="str">
        <f t="shared" si="74"/>
        <v/>
      </c>
      <c r="G481" s="1" t="str">
        <f t="shared" si="75"/>
        <v/>
      </c>
      <c r="H481" s="16" t="str">
        <f t="shared" si="76"/>
        <v/>
      </c>
      <c r="I481" s="17" t="str">
        <f t="shared" si="77"/>
        <v/>
      </c>
      <c r="J481" s="17" t="str">
        <f t="shared" si="79"/>
        <v/>
      </c>
      <c r="K481" s="78" t="str">
        <f t="shared" si="78"/>
        <v/>
      </c>
      <c r="L481" t="e">
        <f t="shared" si="80"/>
        <v>#VALUE!</v>
      </c>
      <c r="M481" t="e">
        <f t="shared" si="81"/>
        <v>#VALUE!</v>
      </c>
      <c r="N481" s="15" t="e">
        <f t="shared" si="82"/>
        <v>#VALUE!</v>
      </c>
    </row>
    <row r="482" spans="1:14" x14ac:dyDescent="0.25">
      <c r="A482" s="1">
        <v>482</v>
      </c>
      <c r="B482"/>
      <c r="C482" s="14"/>
      <c r="D482" s="15">
        <v>482</v>
      </c>
      <c r="E482" s="1" t="str">
        <f t="shared" si="73"/>
        <v/>
      </c>
      <c r="F482" s="1" t="str">
        <f t="shared" si="74"/>
        <v/>
      </c>
      <c r="G482" s="1" t="str">
        <f t="shared" si="75"/>
        <v/>
      </c>
      <c r="H482" s="16" t="str">
        <f t="shared" si="76"/>
        <v/>
      </c>
      <c r="I482" s="17" t="str">
        <f t="shared" si="77"/>
        <v/>
      </c>
      <c r="J482" s="17" t="str">
        <f t="shared" si="79"/>
        <v/>
      </c>
      <c r="K482" s="78" t="str">
        <f t="shared" si="78"/>
        <v/>
      </c>
      <c r="L482" t="e">
        <f t="shared" si="80"/>
        <v>#VALUE!</v>
      </c>
      <c r="M482" t="e">
        <f t="shared" si="81"/>
        <v>#VALUE!</v>
      </c>
      <c r="N482" s="15" t="e">
        <f t="shared" si="82"/>
        <v>#VALUE!</v>
      </c>
    </row>
    <row r="483" spans="1:14" x14ac:dyDescent="0.25">
      <c r="A483" s="1">
        <v>483</v>
      </c>
      <c r="B483"/>
      <c r="C483" s="14"/>
      <c r="D483" s="15">
        <v>483</v>
      </c>
      <c r="E483" s="1" t="str">
        <f t="shared" si="73"/>
        <v/>
      </c>
      <c r="F483" s="1" t="str">
        <f t="shared" si="74"/>
        <v/>
      </c>
      <c r="G483" s="1" t="str">
        <f t="shared" si="75"/>
        <v/>
      </c>
      <c r="H483" s="16" t="str">
        <f t="shared" si="76"/>
        <v/>
      </c>
      <c r="I483" s="17" t="str">
        <f t="shared" si="77"/>
        <v/>
      </c>
      <c r="J483" s="17" t="str">
        <f t="shared" si="79"/>
        <v/>
      </c>
      <c r="K483" s="78" t="str">
        <f t="shared" si="78"/>
        <v/>
      </c>
      <c r="L483" t="e">
        <f t="shared" si="80"/>
        <v>#VALUE!</v>
      </c>
      <c r="M483" t="e">
        <f t="shared" si="81"/>
        <v>#VALUE!</v>
      </c>
      <c r="N483" s="15" t="e">
        <f t="shared" si="82"/>
        <v>#VALUE!</v>
      </c>
    </row>
    <row r="484" spans="1:14" x14ac:dyDescent="0.25">
      <c r="A484" s="1">
        <v>484</v>
      </c>
      <c r="B484"/>
      <c r="C484" s="14"/>
      <c r="D484" s="15">
        <v>484</v>
      </c>
      <c r="E484" s="1" t="str">
        <f t="shared" si="73"/>
        <v/>
      </c>
      <c r="F484" s="1" t="str">
        <f t="shared" si="74"/>
        <v/>
      </c>
      <c r="G484" s="1" t="str">
        <f t="shared" si="75"/>
        <v/>
      </c>
      <c r="H484" s="16" t="str">
        <f t="shared" si="76"/>
        <v/>
      </c>
      <c r="I484" s="17" t="str">
        <f t="shared" si="77"/>
        <v/>
      </c>
      <c r="J484" s="17" t="str">
        <f t="shared" si="79"/>
        <v/>
      </c>
      <c r="K484" s="78" t="str">
        <f t="shared" si="78"/>
        <v/>
      </c>
      <c r="L484" t="e">
        <f t="shared" si="80"/>
        <v>#VALUE!</v>
      </c>
      <c r="M484" t="e">
        <f t="shared" si="81"/>
        <v>#VALUE!</v>
      </c>
      <c r="N484" s="15" t="e">
        <f t="shared" si="82"/>
        <v>#VALUE!</v>
      </c>
    </row>
    <row r="485" spans="1:14" x14ac:dyDescent="0.25">
      <c r="A485" s="1">
        <v>485</v>
      </c>
      <c r="B485"/>
      <c r="C485" s="14"/>
      <c r="D485" s="15">
        <v>485</v>
      </c>
      <c r="E485" s="1" t="str">
        <f t="shared" si="73"/>
        <v/>
      </c>
      <c r="F485" s="1" t="str">
        <f t="shared" si="74"/>
        <v/>
      </c>
      <c r="G485" s="1" t="str">
        <f t="shared" si="75"/>
        <v/>
      </c>
      <c r="H485" s="16" t="str">
        <f t="shared" si="76"/>
        <v/>
      </c>
      <c r="I485" s="17" t="str">
        <f t="shared" si="77"/>
        <v/>
      </c>
      <c r="J485" s="17" t="str">
        <f t="shared" si="79"/>
        <v/>
      </c>
      <c r="K485" s="78" t="str">
        <f t="shared" si="78"/>
        <v/>
      </c>
      <c r="L485" t="e">
        <f t="shared" si="80"/>
        <v>#VALUE!</v>
      </c>
      <c r="M485" t="e">
        <f t="shared" si="81"/>
        <v>#VALUE!</v>
      </c>
      <c r="N485" s="15" t="e">
        <f t="shared" si="82"/>
        <v>#VALUE!</v>
      </c>
    </row>
    <row r="486" spans="1:14" x14ac:dyDescent="0.25">
      <c r="A486" s="1">
        <v>486</v>
      </c>
      <c r="B486"/>
      <c r="C486" s="14"/>
      <c r="D486" s="15">
        <v>486</v>
      </c>
      <c r="E486" s="1" t="str">
        <f t="shared" si="73"/>
        <v/>
      </c>
      <c r="F486" s="1" t="str">
        <f t="shared" si="74"/>
        <v/>
      </c>
      <c r="G486" s="1" t="str">
        <f t="shared" si="75"/>
        <v/>
      </c>
      <c r="H486" s="16" t="str">
        <f t="shared" si="76"/>
        <v/>
      </c>
      <c r="I486" s="17" t="str">
        <f t="shared" si="77"/>
        <v/>
      </c>
      <c r="J486" s="17" t="str">
        <f t="shared" si="79"/>
        <v/>
      </c>
      <c r="K486" s="78" t="str">
        <f t="shared" si="78"/>
        <v/>
      </c>
      <c r="L486" t="e">
        <f t="shared" si="80"/>
        <v>#VALUE!</v>
      </c>
      <c r="M486" t="e">
        <f t="shared" si="81"/>
        <v>#VALUE!</v>
      </c>
      <c r="N486" s="15" t="e">
        <f t="shared" si="82"/>
        <v>#VALUE!</v>
      </c>
    </row>
    <row r="487" spans="1:14" x14ac:dyDescent="0.25">
      <c r="A487" s="1">
        <v>487</v>
      </c>
      <c r="B487"/>
      <c r="C487" s="14"/>
      <c r="D487" s="15">
        <v>487</v>
      </c>
      <c r="E487" s="1" t="str">
        <f t="shared" si="73"/>
        <v/>
      </c>
      <c r="F487" s="1" t="str">
        <f t="shared" si="74"/>
        <v/>
      </c>
      <c r="G487" s="1" t="str">
        <f t="shared" si="75"/>
        <v/>
      </c>
      <c r="H487" s="16" t="str">
        <f t="shared" si="76"/>
        <v/>
      </c>
      <c r="I487" s="17" t="str">
        <f t="shared" si="77"/>
        <v/>
      </c>
      <c r="J487" s="17" t="str">
        <f t="shared" si="79"/>
        <v/>
      </c>
      <c r="K487" s="78" t="str">
        <f t="shared" si="78"/>
        <v/>
      </c>
      <c r="L487" t="e">
        <f t="shared" si="80"/>
        <v>#VALUE!</v>
      </c>
      <c r="M487" t="e">
        <f t="shared" si="81"/>
        <v>#VALUE!</v>
      </c>
      <c r="N487" s="15" t="e">
        <f t="shared" si="82"/>
        <v>#VALUE!</v>
      </c>
    </row>
    <row r="488" spans="1:14" x14ac:dyDescent="0.25">
      <c r="A488" s="1">
        <v>488</v>
      </c>
      <c r="B488"/>
      <c r="C488" s="14"/>
      <c r="D488" s="15">
        <v>488</v>
      </c>
      <c r="E488" s="1" t="str">
        <f t="shared" si="73"/>
        <v/>
      </c>
      <c r="F488" s="1" t="str">
        <f t="shared" si="74"/>
        <v/>
      </c>
      <c r="G488" s="1" t="str">
        <f t="shared" si="75"/>
        <v/>
      </c>
      <c r="H488" s="16" t="str">
        <f t="shared" si="76"/>
        <v/>
      </c>
      <c r="I488" s="17" t="str">
        <f t="shared" si="77"/>
        <v/>
      </c>
      <c r="J488" s="17" t="str">
        <f t="shared" si="79"/>
        <v/>
      </c>
      <c r="K488" s="78" t="str">
        <f t="shared" si="78"/>
        <v/>
      </c>
      <c r="L488" t="e">
        <f t="shared" si="80"/>
        <v>#VALUE!</v>
      </c>
      <c r="M488" t="e">
        <f t="shared" si="81"/>
        <v>#VALUE!</v>
      </c>
      <c r="N488" s="15" t="e">
        <f t="shared" si="82"/>
        <v>#VALUE!</v>
      </c>
    </row>
    <row r="489" spans="1:14" x14ac:dyDescent="0.25">
      <c r="A489" s="1">
        <v>489</v>
      </c>
      <c r="B489"/>
      <c r="C489" s="14"/>
      <c r="D489" s="15">
        <v>489</v>
      </c>
      <c r="E489" s="1" t="str">
        <f t="shared" si="73"/>
        <v/>
      </c>
      <c r="F489" s="1" t="str">
        <f t="shared" si="74"/>
        <v/>
      </c>
      <c r="G489" s="1" t="str">
        <f t="shared" si="75"/>
        <v/>
      </c>
      <c r="H489" s="16" t="str">
        <f t="shared" si="76"/>
        <v/>
      </c>
      <c r="I489" s="17" t="str">
        <f t="shared" si="77"/>
        <v/>
      </c>
      <c r="J489" s="17" t="str">
        <f t="shared" si="79"/>
        <v/>
      </c>
      <c r="K489" s="78" t="str">
        <f t="shared" si="78"/>
        <v/>
      </c>
      <c r="L489" t="e">
        <f t="shared" si="80"/>
        <v>#VALUE!</v>
      </c>
      <c r="M489" t="e">
        <f t="shared" si="81"/>
        <v>#VALUE!</v>
      </c>
      <c r="N489" s="15" t="e">
        <f t="shared" si="82"/>
        <v>#VALUE!</v>
      </c>
    </row>
    <row r="490" spans="1:14" x14ac:dyDescent="0.25">
      <c r="A490" s="1">
        <v>490</v>
      </c>
      <c r="B490"/>
      <c r="C490" s="14"/>
      <c r="D490" s="15">
        <v>490</v>
      </c>
      <c r="E490" s="1" t="str">
        <f t="shared" si="73"/>
        <v/>
      </c>
      <c r="F490" s="1" t="str">
        <f t="shared" si="74"/>
        <v/>
      </c>
      <c r="G490" s="1" t="str">
        <f t="shared" si="75"/>
        <v/>
      </c>
      <c r="H490" s="16" t="str">
        <f t="shared" si="76"/>
        <v/>
      </c>
      <c r="I490" s="17" t="str">
        <f t="shared" si="77"/>
        <v/>
      </c>
      <c r="J490" s="17" t="str">
        <f t="shared" si="79"/>
        <v/>
      </c>
      <c r="K490" s="78" t="str">
        <f t="shared" si="78"/>
        <v/>
      </c>
      <c r="L490" t="e">
        <f t="shared" si="80"/>
        <v>#VALUE!</v>
      </c>
      <c r="M490" t="e">
        <f t="shared" si="81"/>
        <v>#VALUE!</v>
      </c>
      <c r="N490" s="15" t="e">
        <f t="shared" si="82"/>
        <v>#VALUE!</v>
      </c>
    </row>
    <row r="491" spans="1:14" x14ac:dyDescent="0.25">
      <c r="A491" s="1">
        <v>491</v>
      </c>
      <c r="B491"/>
      <c r="C491" s="14"/>
      <c r="D491" s="15">
        <v>491</v>
      </c>
      <c r="E491" s="1" t="str">
        <f t="shared" si="73"/>
        <v/>
      </c>
      <c r="F491" s="1" t="str">
        <f t="shared" si="74"/>
        <v/>
      </c>
      <c r="G491" s="1" t="str">
        <f t="shared" si="75"/>
        <v/>
      </c>
      <c r="H491" s="16" t="str">
        <f t="shared" si="76"/>
        <v/>
      </c>
      <c r="I491" s="17" t="str">
        <f t="shared" si="77"/>
        <v/>
      </c>
      <c r="J491" s="17" t="str">
        <f t="shared" si="79"/>
        <v/>
      </c>
      <c r="K491" s="78" t="str">
        <f t="shared" si="78"/>
        <v/>
      </c>
      <c r="L491" t="e">
        <f t="shared" si="80"/>
        <v>#VALUE!</v>
      </c>
      <c r="M491" t="e">
        <f t="shared" si="81"/>
        <v>#VALUE!</v>
      </c>
      <c r="N491" s="15" t="e">
        <f t="shared" si="82"/>
        <v>#VALUE!</v>
      </c>
    </row>
    <row r="492" spans="1:14" x14ac:dyDescent="0.25">
      <c r="A492" s="1">
        <v>492</v>
      </c>
      <c r="B492"/>
      <c r="C492" s="14"/>
      <c r="D492" s="15">
        <v>492</v>
      </c>
      <c r="E492" s="1" t="str">
        <f t="shared" si="73"/>
        <v/>
      </c>
      <c r="F492" s="1" t="str">
        <f t="shared" si="74"/>
        <v/>
      </c>
      <c r="G492" s="1" t="str">
        <f t="shared" si="75"/>
        <v/>
      </c>
      <c r="H492" s="16" t="str">
        <f t="shared" si="76"/>
        <v/>
      </c>
      <c r="I492" s="17" t="str">
        <f t="shared" si="77"/>
        <v/>
      </c>
      <c r="J492" s="17" t="str">
        <f t="shared" si="79"/>
        <v/>
      </c>
      <c r="K492" s="78" t="str">
        <f t="shared" si="78"/>
        <v/>
      </c>
      <c r="L492" t="e">
        <f t="shared" si="80"/>
        <v>#VALUE!</v>
      </c>
      <c r="M492" t="e">
        <f t="shared" si="81"/>
        <v>#VALUE!</v>
      </c>
      <c r="N492" s="15" t="e">
        <f t="shared" si="82"/>
        <v>#VALUE!</v>
      </c>
    </row>
    <row r="493" spans="1:14" x14ac:dyDescent="0.25">
      <c r="A493" s="1">
        <v>493</v>
      </c>
      <c r="B493"/>
      <c r="C493" s="14"/>
      <c r="D493" s="15">
        <v>493</v>
      </c>
      <c r="E493" s="1" t="str">
        <f t="shared" si="73"/>
        <v/>
      </c>
      <c r="F493" s="1" t="str">
        <f t="shared" si="74"/>
        <v/>
      </c>
      <c r="G493" s="1" t="str">
        <f t="shared" si="75"/>
        <v/>
      </c>
      <c r="H493" s="16" t="str">
        <f t="shared" si="76"/>
        <v/>
      </c>
      <c r="I493" s="17" t="str">
        <f t="shared" si="77"/>
        <v/>
      </c>
      <c r="J493" s="17" t="str">
        <f t="shared" si="79"/>
        <v/>
      </c>
      <c r="K493" s="78" t="str">
        <f t="shared" si="78"/>
        <v/>
      </c>
      <c r="L493" t="e">
        <f t="shared" si="80"/>
        <v>#VALUE!</v>
      </c>
      <c r="M493" t="e">
        <f t="shared" si="81"/>
        <v>#VALUE!</v>
      </c>
      <c r="N493" s="15" t="e">
        <f t="shared" si="82"/>
        <v>#VALUE!</v>
      </c>
    </row>
    <row r="494" spans="1:14" x14ac:dyDescent="0.25">
      <c r="A494" s="1">
        <v>494</v>
      </c>
      <c r="B494"/>
      <c r="C494" s="14"/>
      <c r="D494" s="15">
        <v>494</v>
      </c>
      <c r="E494" s="1" t="str">
        <f t="shared" si="73"/>
        <v/>
      </c>
      <c r="F494" s="1" t="str">
        <f t="shared" si="74"/>
        <v/>
      </c>
      <c r="G494" s="1" t="str">
        <f t="shared" si="75"/>
        <v/>
      </c>
      <c r="H494" s="16" t="str">
        <f t="shared" si="76"/>
        <v/>
      </c>
      <c r="I494" s="17" t="str">
        <f t="shared" si="77"/>
        <v/>
      </c>
      <c r="J494" s="17" t="str">
        <f t="shared" si="79"/>
        <v/>
      </c>
      <c r="K494" s="78" t="str">
        <f t="shared" si="78"/>
        <v/>
      </c>
      <c r="L494" t="e">
        <f t="shared" si="80"/>
        <v>#VALUE!</v>
      </c>
      <c r="M494" t="e">
        <f t="shared" si="81"/>
        <v>#VALUE!</v>
      </c>
      <c r="N494" s="15" t="e">
        <f t="shared" si="82"/>
        <v>#VALUE!</v>
      </c>
    </row>
    <row r="495" spans="1:14" x14ac:dyDescent="0.25">
      <c r="A495" s="1">
        <v>495</v>
      </c>
      <c r="B495"/>
      <c r="C495" s="14"/>
      <c r="D495" s="15">
        <v>495</v>
      </c>
      <c r="E495" s="1" t="str">
        <f t="shared" si="73"/>
        <v/>
      </c>
      <c r="F495" s="1" t="str">
        <f t="shared" si="74"/>
        <v/>
      </c>
      <c r="G495" s="1" t="str">
        <f t="shared" si="75"/>
        <v/>
      </c>
      <c r="H495" s="16" t="str">
        <f t="shared" si="76"/>
        <v/>
      </c>
      <c r="I495" s="17" t="str">
        <f t="shared" si="77"/>
        <v/>
      </c>
      <c r="J495" s="17" t="str">
        <f t="shared" si="79"/>
        <v/>
      </c>
      <c r="K495" s="78" t="str">
        <f t="shared" si="78"/>
        <v/>
      </c>
      <c r="L495" t="e">
        <f t="shared" si="80"/>
        <v>#VALUE!</v>
      </c>
      <c r="M495" t="e">
        <f t="shared" si="81"/>
        <v>#VALUE!</v>
      </c>
      <c r="N495" s="15" t="e">
        <f t="shared" si="82"/>
        <v>#VALUE!</v>
      </c>
    </row>
    <row r="496" spans="1:14" x14ac:dyDescent="0.25">
      <c r="A496" s="1">
        <v>496</v>
      </c>
      <c r="B496"/>
      <c r="C496" s="14"/>
      <c r="D496" s="15">
        <v>496</v>
      </c>
      <c r="E496" s="1" t="str">
        <f t="shared" si="73"/>
        <v/>
      </c>
      <c r="F496" s="1" t="str">
        <f t="shared" si="74"/>
        <v/>
      </c>
      <c r="G496" s="1" t="str">
        <f t="shared" si="75"/>
        <v/>
      </c>
      <c r="H496" s="16" t="str">
        <f t="shared" si="76"/>
        <v/>
      </c>
      <c r="I496" s="17" t="str">
        <f t="shared" si="77"/>
        <v/>
      </c>
      <c r="J496" s="17" t="str">
        <f t="shared" si="79"/>
        <v/>
      </c>
      <c r="K496" s="78" t="str">
        <f t="shared" si="78"/>
        <v/>
      </c>
      <c r="L496" t="e">
        <f t="shared" si="80"/>
        <v>#VALUE!</v>
      </c>
      <c r="M496" t="e">
        <f t="shared" si="81"/>
        <v>#VALUE!</v>
      </c>
      <c r="N496" s="15" t="e">
        <f t="shared" si="82"/>
        <v>#VALUE!</v>
      </c>
    </row>
    <row r="497" spans="1:14" x14ac:dyDescent="0.25">
      <c r="A497" s="1">
        <v>497</v>
      </c>
      <c r="B497"/>
      <c r="C497" s="14"/>
      <c r="D497" s="15">
        <v>497</v>
      </c>
      <c r="E497" s="1" t="str">
        <f t="shared" si="73"/>
        <v/>
      </c>
      <c r="F497" s="1" t="str">
        <f t="shared" si="74"/>
        <v/>
      </c>
      <c r="G497" s="1" t="str">
        <f t="shared" si="75"/>
        <v/>
      </c>
      <c r="H497" s="16" t="str">
        <f t="shared" si="76"/>
        <v/>
      </c>
      <c r="I497" s="17" t="str">
        <f t="shared" si="77"/>
        <v/>
      </c>
      <c r="J497" s="17" t="str">
        <f t="shared" si="79"/>
        <v/>
      </c>
      <c r="K497" s="78" t="str">
        <f t="shared" si="78"/>
        <v/>
      </c>
      <c r="L497" t="e">
        <f t="shared" si="80"/>
        <v>#VALUE!</v>
      </c>
      <c r="M497" t="e">
        <f t="shared" si="81"/>
        <v>#VALUE!</v>
      </c>
      <c r="N497" s="15" t="e">
        <f t="shared" si="82"/>
        <v>#VALUE!</v>
      </c>
    </row>
    <row r="498" spans="1:14" x14ac:dyDescent="0.25">
      <c r="A498" s="1">
        <v>498</v>
      </c>
      <c r="B498"/>
      <c r="C498" s="14"/>
      <c r="D498" s="15">
        <v>498</v>
      </c>
      <c r="E498" s="1" t="str">
        <f t="shared" si="73"/>
        <v/>
      </c>
      <c r="F498" s="1" t="str">
        <f t="shared" si="74"/>
        <v/>
      </c>
      <c r="G498" s="1" t="str">
        <f t="shared" si="75"/>
        <v/>
      </c>
      <c r="H498" s="16" t="str">
        <f t="shared" si="76"/>
        <v/>
      </c>
      <c r="I498" s="17" t="str">
        <f t="shared" si="77"/>
        <v/>
      </c>
      <c r="J498" s="17" t="str">
        <f t="shared" si="79"/>
        <v/>
      </c>
      <c r="K498" s="78" t="str">
        <f t="shared" si="78"/>
        <v/>
      </c>
      <c r="L498" t="e">
        <f t="shared" si="80"/>
        <v>#VALUE!</v>
      </c>
      <c r="M498" t="e">
        <f t="shared" si="81"/>
        <v>#VALUE!</v>
      </c>
      <c r="N498" s="15" t="e">
        <f t="shared" si="82"/>
        <v>#VALUE!</v>
      </c>
    </row>
    <row r="499" spans="1:14" x14ac:dyDescent="0.25">
      <c r="A499" s="1">
        <v>499</v>
      </c>
      <c r="B499"/>
      <c r="C499" s="14"/>
      <c r="D499" s="15">
        <v>499</v>
      </c>
      <c r="E499" s="1" t="str">
        <f t="shared" si="73"/>
        <v/>
      </c>
      <c r="F499" s="1" t="str">
        <f t="shared" si="74"/>
        <v/>
      </c>
      <c r="G499" s="1" t="str">
        <f t="shared" si="75"/>
        <v/>
      </c>
      <c r="H499" s="16" t="str">
        <f t="shared" si="76"/>
        <v/>
      </c>
      <c r="I499" s="17" t="str">
        <f t="shared" si="77"/>
        <v/>
      </c>
      <c r="J499" s="17" t="str">
        <f t="shared" si="79"/>
        <v/>
      </c>
      <c r="K499" s="78" t="str">
        <f t="shared" si="78"/>
        <v/>
      </c>
      <c r="L499" t="e">
        <f t="shared" si="80"/>
        <v>#VALUE!</v>
      </c>
      <c r="M499" t="e">
        <f t="shared" si="81"/>
        <v>#VALUE!</v>
      </c>
      <c r="N499" s="15" t="e">
        <f t="shared" si="82"/>
        <v>#VALUE!</v>
      </c>
    </row>
    <row r="500" spans="1:14" x14ac:dyDescent="0.25">
      <c r="A500" s="1">
        <v>500</v>
      </c>
      <c r="B500"/>
      <c r="C500" s="14"/>
      <c r="D500" s="15">
        <v>500</v>
      </c>
      <c r="E500" s="1" t="str">
        <f t="shared" si="73"/>
        <v/>
      </c>
      <c r="F500" s="1" t="str">
        <f t="shared" si="74"/>
        <v/>
      </c>
      <c r="G500" s="1" t="str">
        <f t="shared" si="75"/>
        <v/>
      </c>
      <c r="H500" s="16" t="str">
        <f t="shared" si="76"/>
        <v/>
      </c>
      <c r="I500" s="17" t="str">
        <f t="shared" si="77"/>
        <v/>
      </c>
      <c r="J500" s="17" t="str">
        <f t="shared" si="79"/>
        <v/>
      </c>
      <c r="K500" s="78" t="str">
        <f t="shared" si="78"/>
        <v/>
      </c>
      <c r="L500" t="e">
        <f t="shared" si="80"/>
        <v>#VALUE!</v>
      </c>
      <c r="M500" t="e">
        <f t="shared" si="81"/>
        <v>#VALUE!</v>
      </c>
      <c r="N500" s="15" t="e">
        <f t="shared" si="82"/>
        <v>#VALUE!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0"/>
  <sheetViews>
    <sheetView tabSelected="1" workbookViewId="0">
      <selection activeCell="N7" sqref="N7:Q21"/>
    </sheetView>
  </sheetViews>
  <sheetFormatPr baseColWidth="10" defaultColWidth="11.42578125" defaultRowHeight="15" x14ac:dyDescent="0.25"/>
  <cols>
    <col min="1" max="1" width="5.28515625" style="1" customWidth="1"/>
    <col min="2" max="2" width="11.42578125" style="58"/>
    <col min="3" max="3" width="11.42578125" style="16" customWidth="1"/>
    <col min="4" max="4" width="11.42578125" style="15" hidden="1" customWidth="1"/>
    <col min="5" max="6" width="11.42578125" style="1"/>
    <col min="7" max="7" width="13" style="1" bestFit="1" customWidth="1"/>
    <col min="8" max="8" width="9" style="1" customWidth="1"/>
    <col min="9" max="10" width="8.28515625" style="1" customWidth="1"/>
    <col min="11" max="11" width="7.7109375" style="1" customWidth="1"/>
    <col min="13" max="13" width="11.42578125" style="10" customWidth="1"/>
    <col min="14" max="14" width="13.140625" style="1" customWidth="1"/>
    <col min="15" max="15" width="11.42578125" style="1"/>
    <col min="16" max="16" width="13" style="1" bestFit="1" customWidth="1"/>
    <col min="17" max="16384" width="11.42578125" style="1"/>
  </cols>
  <sheetData>
    <row r="1" spans="1:20" x14ac:dyDescent="0.25">
      <c r="A1" s="1">
        <v>1</v>
      </c>
      <c r="B1" s="2" t="s">
        <v>0</v>
      </c>
      <c r="C1" s="3" t="s">
        <v>49</v>
      </c>
      <c r="D1" s="4" t="s">
        <v>1</v>
      </c>
      <c r="E1" s="5" t="s">
        <v>2</v>
      </c>
      <c r="F1" s="6" t="s">
        <v>3</v>
      </c>
      <c r="G1" s="5" t="s">
        <v>4</v>
      </c>
      <c r="H1" s="7" t="s">
        <v>5</v>
      </c>
      <c r="I1" s="8" t="s">
        <v>63</v>
      </c>
      <c r="J1" s="8" t="s">
        <v>39</v>
      </c>
      <c r="K1" s="9" t="s">
        <v>51</v>
      </c>
      <c r="M1" s="10" t="s">
        <v>53</v>
      </c>
      <c r="N1" s="11" t="s">
        <v>54</v>
      </c>
      <c r="O1" s="12"/>
      <c r="P1" s="12"/>
      <c r="Q1" s="13"/>
    </row>
    <row r="2" spans="1:20" x14ac:dyDescent="0.25">
      <c r="A2" s="1">
        <v>2</v>
      </c>
      <c r="B2">
        <v>1.4749203821656054</v>
      </c>
      <c r="C2" s="14">
        <v>1.300915</v>
      </c>
      <c r="D2" s="15">
        <v>2</v>
      </c>
      <c r="E2" s="1">
        <f t="shared" ref="E2:E65" si="0">IF(B2&gt;0,1/2*(B2-O$4*F2+N$28)+1/2*POWER((B2-O$4*F2+N$28)^2-4*O$28*(B2-O$4*F2),0.5),"")</f>
        <v>0.47180965227745153</v>
      </c>
      <c r="F2" s="1">
        <f t="shared" ref="F2:F65" si="1">IF(B2="","",LN(1+EXP($Q$10*(B2-$Q$11)))/$Q$10)</f>
        <v>7.8287984832835699E-4</v>
      </c>
      <c r="G2" s="1">
        <f t="shared" ref="G2:G65" si="2">IF(B2="","",O$4*N$21*10/(Q$12+F2)-O$4*N$21*10/(Q$12+N$19-Q$11)+(1-O$4)*O$14)</f>
        <v>0</v>
      </c>
      <c r="H2" s="16">
        <f t="shared" ref="H2:H65" si="3">IF(B2&gt;0, IF(O$4=1,N$21*10/(E2)-N$21*10/(Q$11-O$19),N$21*10/(E2)-N$21*10/(N$19-O$19)),"")</f>
        <v>2.6379267832882434</v>
      </c>
      <c r="I2" s="17">
        <f t="shared" ref="I2:I65" si="4">IF(B2&gt;0,(O$21*10/(B2-E2-O$4*F2)-O$21*10/(O$19))+G2,"")</f>
        <v>2.6379267832885489</v>
      </c>
      <c r="J2" s="17">
        <f>IF(B2&gt;0,C2,"")</f>
        <v>1.300915</v>
      </c>
      <c r="K2" s="18">
        <f t="shared" ref="K2:K65" si="5">IF(OR(B2="",C2=0,C2=""),"",(I2-C2)*(I2-C2))</f>
        <v>1.7876005086524256</v>
      </c>
      <c r="L2">
        <f>IF(K2&gt;81,"",K2)</f>
        <v>1.7876005086524256</v>
      </c>
      <c r="M2" s="15">
        <v>0</v>
      </c>
      <c r="N2" s="19" t="s">
        <v>7</v>
      </c>
      <c r="O2" s="20">
        <v>0</v>
      </c>
      <c r="P2" s="21" t="s">
        <v>8</v>
      </c>
      <c r="R2" s="22"/>
      <c r="S2" s="23"/>
      <c r="T2" s="23"/>
    </row>
    <row r="3" spans="1:20" x14ac:dyDescent="0.25">
      <c r="A3" s="1">
        <v>3</v>
      </c>
      <c r="B3">
        <v>1.4773089171974527</v>
      </c>
      <c r="C3" s="14">
        <v>0.83930000000000005</v>
      </c>
      <c r="D3" s="15">
        <v>3</v>
      </c>
      <c r="E3" s="1">
        <f t="shared" si="0"/>
        <v>0.47412759028218976</v>
      </c>
      <c r="F3" s="1">
        <f t="shared" si="1"/>
        <v>9.8400261200697796E-4</v>
      </c>
      <c r="G3" s="1">
        <f t="shared" si="2"/>
        <v>0</v>
      </c>
      <c r="H3" s="16">
        <f t="shared" si="3"/>
        <v>2.3762279256610768</v>
      </c>
      <c r="I3" s="17">
        <f t="shared" si="4"/>
        <v>2.3762279256611691</v>
      </c>
      <c r="J3" s="17">
        <f t="shared" ref="J3:J66" si="6">IF(B3&gt;0,C3,"")</f>
        <v>0.83930000000000005</v>
      </c>
      <c r="K3" s="18">
        <f t="shared" si="5"/>
        <v>2.3621474486771437</v>
      </c>
      <c r="L3">
        <f t="shared" ref="L3:L66" si="7">IF(K3&gt;81,"",K3)</f>
        <v>2.3621474486771437</v>
      </c>
      <c r="M3" s="15">
        <f t="shared" ref="M3:M66" si="8">IF(K3&gt;81,M2+1,M2)</f>
        <v>0</v>
      </c>
      <c r="N3" s="19" t="s">
        <v>9</v>
      </c>
      <c r="O3" s="20">
        <v>775</v>
      </c>
      <c r="P3" s="21" t="s">
        <v>8</v>
      </c>
      <c r="R3" s="22"/>
      <c r="S3" s="23"/>
      <c r="T3" s="23"/>
    </row>
    <row r="4" spans="1:20" x14ac:dyDescent="0.25">
      <c r="A4" s="1">
        <v>4</v>
      </c>
      <c r="B4">
        <v>1.4769108280254775</v>
      </c>
      <c r="C4" s="14">
        <v>0.75536999999999999</v>
      </c>
      <c r="D4" s="15">
        <v>4</v>
      </c>
      <c r="E4" s="1">
        <f t="shared" si="0"/>
        <v>0.47374122138753982</v>
      </c>
      <c r="F4" s="1">
        <f t="shared" si="1"/>
        <v>9.4736187926797654E-4</v>
      </c>
      <c r="G4" s="1">
        <f t="shared" si="2"/>
        <v>0</v>
      </c>
      <c r="H4" s="16">
        <f t="shared" si="3"/>
        <v>2.4196717263069871</v>
      </c>
      <c r="I4" s="17">
        <f t="shared" si="4"/>
        <v>2.419671726307115</v>
      </c>
      <c r="J4" s="17">
        <f t="shared" si="6"/>
        <v>0.75536999999999999</v>
      </c>
      <c r="K4" s="18">
        <f t="shared" si="5"/>
        <v>2.769900236188843</v>
      </c>
      <c r="L4">
        <f t="shared" si="7"/>
        <v>2.769900236188843</v>
      </c>
      <c r="M4" s="15">
        <f t="shared" si="8"/>
        <v>0</v>
      </c>
      <c r="N4" s="73" t="s">
        <v>11</v>
      </c>
      <c r="O4" s="74">
        <v>0</v>
      </c>
      <c r="P4" s="59"/>
      <c r="Q4" s="24"/>
      <c r="S4" s="15"/>
    </row>
    <row r="5" spans="1:20" x14ac:dyDescent="0.25">
      <c r="A5" s="1">
        <v>5</v>
      </c>
      <c r="B5">
        <v>1.4715366242038217</v>
      </c>
      <c r="C5" s="14">
        <v>2.0982500000000002</v>
      </c>
      <c r="D5" s="15">
        <v>5</v>
      </c>
      <c r="E5" s="1">
        <f t="shared" si="0"/>
        <v>0.46852704972182357</v>
      </c>
      <c r="F5" s="1">
        <f t="shared" si="1"/>
        <v>5.6433790902242476E-4</v>
      </c>
      <c r="G5" s="1">
        <f t="shared" si="2"/>
        <v>0</v>
      </c>
      <c r="H5" s="16">
        <f t="shared" si="3"/>
        <v>3.0129678912438393</v>
      </c>
      <c r="I5" s="17">
        <f t="shared" si="4"/>
        <v>3.0129678912444433</v>
      </c>
      <c r="J5" s="17">
        <f t="shared" si="6"/>
        <v>2.0982500000000002</v>
      </c>
      <c r="K5" s="18">
        <f t="shared" si="5"/>
        <v>0.83670882056268092</v>
      </c>
      <c r="L5">
        <f t="shared" si="7"/>
        <v>0.83670882056268092</v>
      </c>
      <c r="M5" s="15">
        <f t="shared" si="8"/>
        <v>0</v>
      </c>
      <c r="P5" s="61"/>
      <c r="R5" s="15"/>
      <c r="S5" s="15"/>
    </row>
    <row r="6" spans="1:20" x14ac:dyDescent="0.25">
      <c r="A6" s="1">
        <v>6</v>
      </c>
      <c r="B6">
        <v>1.4733280254777066</v>
      </c>
      <c r="C6" s="14">
        <v>1.804495</v>
      </c>
      <c r="D6" s="15">
        <v>6</v>
      </c>
      <c r="E6" s="1">
        <f t="shared" si="0"/>
        <v>0.47026472994119989</v>
      </c>
      <c r="F6" s="1">
        <f t="shared" si="1"/>
        <v>6.714129990222752E-4</v>
      </c>
      <c r="G6" s="1">
        <f t="shared" si="2"/>
        <v>0</v>
      </c>
      <c r="H6" s="16">
        <f t="shared" si="3"/>
        <v>2.8137837117812126</v>
      </c>
      <c r="I6" s="17">
        <f t="shared" si="4"/>
        <v>2.8137837117815252</v>
      </c>
      <c r="J6" s="17">
        <f t="shared" si="6"/>
        <v>1.804495</v>
      </c>
      <c r="K6" s="18">
        <f t="shared" si="5"/>
        <v>1.0186637037296107</v>
      </c>
      <c r="L6">
        <f t="shared" si="7"/>
        <v>1.0186637037296107</v>
      </c>
      <c r="M6" s="15">
        <f t="shared" si="8"/>
        <v>0</v>
      </c>
      <c r="R6" s="15"/>
      <c r="S6" s="15"/>
    </row>
    <row r="7" spans="1:20" x14ac:dyDescent="0.25">
      <c r="A7" s="1">
        <v>7</v>
      </c>
      <c r="B7">
        <v>1.4711385350318475</v>
      </c>
      <c r="C7" s="14">
        <v>1.3848450000000001</v>
      </c>
      <c r="D7" s="15">
        <v>7</v>
      </c>
      <c r="E7" s="1">
        <f t="shared" si="0"/>
        <v>0.46814095032713432</v>
      </c>
      <c r="F7" s="1">
        <f t="shared" si="1"/>
        <v>5.4290049078208242E-4</v>
      </c>
      <c r="G7" s="1">
        <f t="shared" si="2"/>
        <v>0</v>
      </c>
      <c r="H7" s="16">
        <f t="shared" si="3"/>
        <v>3.0574258869435766</v>
      </c>
      <c r="I7" s="17">
        <f t="shared" si="4"/>
        <v>3.0574258869437472</v>
      </c>
      <c r="J7" s="17">
        <f t="shared" si="6"/>
        <v>1.3848450000000001</v>
      </c>
      <c r="K7" s="18">
        <f t="shared" si="5"/>
        <v>2.7975268233695316</v>
      </c>
      <c r="L7">
        <f t="shared" si="7"/>
        <v>2.7975268233695316</v>
      </c>
      <c r="M7" s="15">
        <f t="shared" si="8"/>
        <v>0</v>
      </c>
      <c r="N7" s="25" t="s">
        <v>10</v>
      </c>
      <c r="O7" s="26" t="s">
        <v>50</v>
      </c>
      <c r="P7" s="27" t="s">
        <v>12</v>
      </c>
      <c r="Q7" s="28"/>
      <c r="R7" s="15"/>
      <c r="S7" s="15"/>
    </row>
    <row r="8" spans="1:20" x14ac:dyDescent="0.25">
      <c r="A8" s="1">
        <v>8</v>
      </c>
      <c r="B8">
        <v>1.4679538216560508</v>
      </c>
      <c r="C8" s="14">
        <v>3.69292</v>
      </c>
      <c r="D8" s="15">
        <v>8</v>
      </c>
      <c r="E8" s="1">
        <f t="shared" si="0"/>
        <v>0.46505283985265927</v>
      </c>
      <c r="F8" s="1">
        <f t="shared" si="1"/>
        <v>3.9772873009255528E-4</v>
      </c>
      <c r="G8" s="1">
        <f t="shared" si="2"/>
        <v>0</v>
      </c>
      <c r="H8" s="16">
        <f t="shared" si="3"/>
        <v>3.4156674373206499</v>
      </c>
      <c r="I8" s="17">
        <f t="shared" si="4"/>
        <v>3.4156674373207352</v>
      </c>
      <c r="J8" s="17">
        <f t="shared" si="6"/>
        <v>3.69292</v>
      </c>
      <c r="K8" s="18">
        <f t="shared" si="5"/>
        <v>7.6868983512219657E-2</v>
      </c>
      <c r="L8">
        <f t="shared" si="7"/>
        <v>7.6868983512219657E-2</v>
      </c>
      <c r="M8" s="15">
        <f t="shared" si="8"/>
        <v>0</v>
      </c>
      <c r="N8" s="29">
        <f ca="1">SUM(INDIRECT("K"&amp;N26):INDIRECT("K"&amp;O26))</f>
        <v>7629.0041720721392</v>
      </c>
      <c r="O8" s="76">
        <f ca="1">POWER(SUM(INDIRECT("L"&amp;N26):INDIRECT("L"&amp;O26))/(O26-INDIRECT("M"&amp;26)),0.5)</f>
        <v>2.4323764093530107</v>
      </c>
      <c r="P8" s="30">
        <f>IF(OR(O2=0,O4=1),1,O2)</f>
        <v>1</v>
      </c>
      <c r="Q8" s="31">
        <f>O3</f>
        <v>775</v>
      </c>
      <c r="R8" s="15"/>
      <c r="S8" s="15"/>
    </row>
    <row r="9" spans="1:20" x14ac:dyDescent="0.25">
      <c r="A9" s="1">
        <v>9</v>
      </c>
      <c r="B9">
        <v>1.4693471337579616</v>
      </c>
      <c r="C9" s="14">
        <v>2.5598650000000003</v>
      </c>
      <c r="D9" s="15">
        <v>9</v>
      </c>
      <c r="E9" s="1">
        <f t="shared" si="0"/>
        <v>0.46640373777967914</v>
      </c>
      <c r="F9" s="1">
        <f t="shared" si="1"/>
        <v>4.5585483862813634E-4</v>
      </c>
      <c r="G9" s="1">
        <f t="shared" si="2"/>
        <v>0</v>
      </c>
      <c r="H9" s="16">
        <f t="shared" si="3"/>
        <v>3.2583704978060055</v>
      </c>
      <c r="I9" s="17">
        <f t="shared" si="4"/>
        <v>3.2583704978064816</v>
      </c>
      <c r="J9" s="17">
        <f t="shared" si="6"/>
        <v>2.5598650000000003</v>
      </c>
      <c r="K9" s="18">
        <f t="shared" si="5"/>
        <v>0.48790993046588027</v>
      </c>
      <c r="L9">
        <f t="shared" si="7"/>
        <v>0.48790993046588027</v>
      </c>
      <c r="M9" s="15">
        <f t="shared" si="8"/>
        <v>0</v>
      </c>
      <c r="N9" s="33" t="s">
        <v>55</v>
      </c>
      <c r="O9" s="33" t="s">
        <v>13</v>
      </c>
      <c r="P9" s="32"/>
      <c r="Q9" s="32"/>
      <c r="R9" s="15"/>
      <c r="S9" s="15"/>
    </row>
    <row r="10" spans="1:20" x14ac:dyDescent="0.25">
      <c r="A10" s="1">
        <v>10</v>
      </c>
      <c r="B10">
        <v>1.4637738853503188</v>
      </c>
      <c r="C10" s="14">
        <v>2.6437950000000003</v>
      </c>
      <c r="D10" s="15">
        <v>10</v>
      </c>
      <c r="E10" s="1">
        <f t="shared" si="0"/>
        <v>0.46100156996008995</v>
      </c>
      <c r="F10" s="1">
        <f t="shared" si="1"/>
        <v>2.6362267420998312E-4</v>
      </c>
      <c r="G10" s="1">
        <f t="shared" si="2"/>
        <v>0</v>
      </c>
      <c r="H10" s="16">
        <f t="shared" si="3"/>
        <v>3.8929202887518812</v>
      </c>
      <c r="I10" s="17">
        <f t="shared" si="4"/>
        <v>3.892920288752066</v>
      </c>
      <c r="J10" s="17">
        <f t="shared" si="6"/>
        <v>2.6437950000000003</v>
      </c>
      <c r="K10" s="18">
        <f t="shared" si="5"/>
        <v>1.5603139869999314</v>
      </c>
      <c r="L10">
        <f t="shared" si="7"/>
        <v>1.5603139869999314</v>
      </c>
      <c r="M10" s="15">
        <f t="shared" si="8"/>
        <v>0</v>
      </c>
      <c r="N10" s="63" t="s">
        <v>22</v>
      </c>
      <c r="O10" s="65">
        <v>1.5000882361298264</v>
      </c>
      <c r="P10" s="62" t="s">
        <v>15</v>
      </c>
      <c r="Q10" s="69">
        <v>100</v>
      </c>
      <c r="R10" s="15"/>
      <c r="S10" s="15"/>
    </row>
    <row r="11" spans="1:20" x14ac:dyDescent="0.25">
      <c r="A11" s="1">
        <v>11</v>
      </c>
      <c r="B11">
        <v>1.4647691082802543</v>
      </c>
      <c r="C11" s="14">
        <v>4.1125700000000007</v>
      </c>
      <c r="D11" s="15">
        <v>11</v>
      </c>
      <c r="E11" s="1">
        <f t="shared" si="0"/>
        <v>0.46196596258290146</v>
      </c>
      <c r="F11" s="1">
        <f t="shared" si="1"/>
        <v>2.9081152758442507E-4</v>
      </c>
      <c r="G11" s="1">
        <f t="shared" si="2"/>
        <v>0</v>
      </c>
      <c r="H11" s="16">
        <f t="shared" si="3"/>
        <v>3.7785525439324061</v>
      </c>
      <c r="I11" s="17">
        <f t="shared" si="4"/>
        <v>3.7785525439321646</v>
      </c>
      <c r="J11" s="17">
        <f t="shared" si="6"/>
        <v>4.1125700000000007</v>
      </c>
      <c r="K11" s="18">
        <f t="shared" si="5"/>
        <v>0.11156766095802886</v>
      </c>
      <c r="L11">
        <f t="shared" si="7"/>
        <v>0.11156766095802886</v>
      </c>
      <c r="M11" s="15">
        <f t="shared" si="8"/>
        <v>0</v>
      </c>
      <c r="N11" s="62" t="s">
        <v>14</v>
      </c>
      <c r="O11" s="66">
        <v>1.0246517318333874</v>
      </c>
      <c r="P11" s="62" t="s">
        <v>17</v>
      </c>
      <c r="Q11" s="70">
        <v>1.5</v>
      </c>
      <c r="R11" s="34"/>
      <c r="S11" s="15"/>
    </row>
    <row r="12" spans="1:20" x14ac:dyDescent="0.25">
      <c r="A12" s="1">
        <v>12</v>
      </c>
      <c r="B12">
        <v>1.4655652866242037</v>
      </c>
      <c r="C12" s="14">
        <v>3.7348850000000002</v>
      </c>
      <c r="D12" s="15">
        <v>12</v>
      </c>
      <c r="E12" s="1">
        <f t="shared" si="0"/>
        <v>0.46273756503904023</v>
      </c>
      <c r="F12" s="1">
        <f t="shared" si="1"/>
        <v>3.1453676657821749E-4</v>
      </c>
      <c r="G12" s="1">
        <f t="shared" si="2"/>
        <v>0</v>
      </c>
      <c r="H12" s="16">
        <f t="shared" si="3"/>
        <v>3.6873911564029882</v>
      </c>
      <c r="I12" s="17">
        <f t="shared" si="4"/>
        <v>3.6873911564030095</v>
      </c>
      <c r="J12" s="17">
        <f t="shared" si="6"/>
        <v>3.7348850000000002</v>
      </c>
      <c r="K12" s="18">
        <f t="shared" si="5"/>
        <v>2.2556651796154159E-3</v>
      </c>
      <c r="L12">
        <f t="shared" si="7"/>
        <v>2.2556651796154159E-3</v>
      </c>
      <c r="M12" s="15">
        <f t="shared" si="8"/>
        <v>0</v>
      </c>
      <c r="N12" s="62" t="s">
        <v>16</v>
      </c>
      <c r="O12" s="66">
        <v>0.68907127193984352</v>
      </c>
      <c r="P12" s="62" t="s">
        <v>19</v>
      </c>
      <c r="Q12" s="70">
        <v>0.1032406584351783</v>
      </c>
      <c r="R12" s="35"/>
      <c r="S12" s="15"/>
    </row>
    <row r="13" spans="1:20" x14ac:dyDescent="0.25">
      <c r="A13" s="1">
        <v>13</v>
      </c>
      <c r="B13">
        <v>1.4589968152866244</v>
      </c>
      <c r="C13" s="14">
        <v>4.9518700000000004</v>
      </c>
      <c r="D13" s="15">
        <v>13</v>
      </c>
      <c r="E13" s="1">
        <f t="shared" si="0"/>
        <v>0.45637421561845648</v>
      </c>
      <c r="F13" s="1">
        <f t="shared" si="1"/>
        <v>1.6431656187300181E-4</v>
      </c>
      <c r="G13" s="1">
        <f t="shared" si="2"/>
        <v>0</v>
      </c>
      <c r="H13" s="16">
        <f t="shared" si="3"/>
        <v>4.4484039810570621</v>
      </c>
      <c r="I13" s="17">
        <f t="shared" si="4"/>
        <v>4.448403981057254</v>
      </c>
      <c r="J13" s="17">
        <f t="shared" si="6"/>
        <v>4.9518700000000004</v>
      </c>
      <c r="K13" s="18">
        <f t="shared" si="5"/>
        <v>0.25347803223005794</v>
      </c>
      <c r="L13">
        <f t="shared" si="7"/>
        <v>0.25347803223005794</v>
      </c>
      <c r="M13" s="15">
        <f t="shared" si="8"/>
        <v>0</v>
      </c>
      <c r="N13" s="63" t="s">
        <v>18</v>
      </c>
      <c r="O13" s="67">
        <v>373.02997353529867</v>
      </c>
      <c r="P13" s="60"/>
      <c r="Q13" s="60"/>
      <c r="S13" s="15"/>
    </row>
    <row r="14" spans="1:20" ht="15.75" thickBot="1" x14ac:dyDescent="0.3">
      <c r="A14" s="1">
        <v>14</v>
      </c>
      <c r="B14">
        <v>1.4609872611464962</v>
      </c>
      <c r="C14" s="14">
        <v>4.7840100000000003</v>
      </c>
      <c r="D14" s="15">
        <v>14</v>
      </c>
      <c r="E14" s="1">
        <f t="shared" si="0"/>
        <v>0.4583019293197671</v>
      </c>
      <c r="F14" s="1">
        <f t="shared" si="1"/>
        <v>2.0014508758013275E-4</v>
      </c>
      <c r="G14" s="1">
        <f t="shared" si="2"/>
        <v>0</v>
      </c>
      <c r="H14" s="16">
        <f t="shared" si="3"/>
        <v>4.2156314067689493</v>
      </c>
      <c r="I14" s="17">
        <f t="shared" si="4"/>
        <v>4.2156314067683525</v>
      </c>
      <c r="J14" s="17">
        <f t="shared" si="6"/>
        <v>4.7840100000000003</v>
      </c>
      <c r="K14" s="18">
        <f t="shared" si="5"/>
        <v>0.32305422524398703</v>
      </c>
      <c r="L14">
        <f t="shared" si="7"/>
        <v>0.32305422524398703</v>
      </c>
      <c r="M14" s="15">
        <f t="shared" si="8"/>
        <v>0</v>
      </c>
      <c r="N14" s="64" t="s">
        <v>20</v>
      </c>
      <c r="O14" s="68">
        <v>0</v>
      </c>
      <c r="P14" s="71" t="s">
        <v>21</v>
      </c>
      <c r="Q14" s="72">
        <f>O32</f>
        <v>0.41626101365123108</v>
      </c>
      <c r="S14" s="15"/>
    </row>
    <row r="15" spans="1:20" ht="15.75" thickTop="1" x14ac:dyDescent="0.25">
      <c r="A15" s="1">
        <v>15</v>
      </c>
      <c r="B15">
        <v>1.4613853503184715</v>
      </c>
      <c r="C15" s="14">
        <v>4.3643600000000005</v>
      </c>
      <c r="D15" s="15">
        <v>15</v>
      </c>
      <c r="E15" s="1">
        <f t="shared" si="0"/>
        <v>0.45868753244416438</v>
      </c>
      <c r="F15" s="1">
        <f t="shared" si="1"/>
        <v>2.0818932419415837E-4</v>
      </c>
      <c r="G15" s="1">
        <f t="shared" si="2"/>
        <v>0</v>
      </c>
      <c r="H15" s="16">
        <f t="shared" si="3"/>
        <v>4.169304427475268</v>
      </c>
      <c r="I15" s="17">
        <f t="shared" si="4"/>
        <v>4.1693044274752538</v>
      </c>
      <c r="J15" s="17">
        <f t="shared" si="6"/>
        <v>4.3643600000000005</v>
      </c>
      <c r="K15" s="18">
        <f t="shared" si="5"/>
        <v>3.8046676372956723E-2</v>
      </c>
      <c r="L15">
        <f t="shared" si="7"/>
        <v>3.8046676372956723E-2</v>
      </c>
      <c r="M15" s="15">
        <f t="shared" si="8"/>
        <v>0</v>
      </c>
      <c r="R15" s="15"/>
      <c r="S15" s="15"/>
    </row>
    <row r="16" spans="1:20" x14ac:dyDescent="0.25">
      <c r="A16" s="1">
        <v>16</v>
      </c>
      <c r="B16">
        <v>1.4550159235668794</v>
      </c>
      <c r="C16" s="14">
        <v>5.9590300000000003</v>
      </c>
      <c r="D16" s="15">
        <v>16</v>
      </c>
      <c r="E16" s="1">
        <f t="shared" si="0"/>
        <v>0.45252031679429694</v>
      </c>
      <c r="F16" s="1">
        <f t="shared" si="1"/>
        <v>1.1065253763530895E-4</v>
      </c>
      <c r="G16" s="1">
        <f t="shared" si="2"/>
        <v>0</v>
      </c>
      <c r="H16" s="16">
        <f t="shared" si="3"/>
        <v>4.9197102185425763</v>
      </c>
      <c r="I16" s="17">
        <f t="shared" si="4"/>
        <v>4.91971021854215</v>
      </c>
      <c r="J16" s="17">
        <f t="shared" si="6"/>
        <v>5.9590300000000003</v>
      </c>
      <c r="K16" s="18">
        <f t="shared" si="5"/>
        <v>1.0801856081295937</v>
      </c>
      <c r="L16">
        <f t="shared" si="7"/>
        <v>1.0801856081295937</v>
      </c>
      <c r="M16" s="15">
        <f t="shared" si="8"/>
        <v>0</v>
      </c>
    </row>
    <row r="17" spans="1:19" x14ac:dyDescent="0.25">
      <c r="A17" s="1">
        <v>17</v>
      </c>
      <c r="B17">
        <v>1.4572054140127384</v>
      </c>
      <c r="C17" s="14">
        <v>5.4134850000000005</v>
      </c>
      <c r="D17" s="15">
        <v>17</v>
      </c>
      <c r="E17" s="1">
        <f t="shared" si="0"/>
        <v>0.4546397070584387</v>
      </c>
      <c r="F17" s="1">
        <f t="shared" si="1"/>
        <v>1.3755121616878345E-4</v>
      </c>
      <c r="G17" s="1">
        <f t="shared" si="2"/>
        <v>0</v>
      </c>
      <c r="H17" s="16">
        <f t="shared" si="3"/>
        <v>4.6595340284636109</v>
      </c>
      <c r="I17" s="17">
        <f t="shared" si="4"/>
        <v>4.6595340284634403</v>
      </c>
      <c r="J17" s="17">
        <f t="shared" si="6"/>
        <v>5.4134850000000005</v>
      </c>
      <c r="K17" s="18">
        <f t="shared" si="5"/>
        <v>0.56844206748092307</v>
      </c>
      <c r="L17">
        <f t="shared" si="7"/>
        <v>0.56844206748092307</v>
      </c>
      <c r="M17" s="15">
        <f t="shared" si="8"/>
        <v>0</v>
      </c>
      <c r="N17" s="36" t="s">
        <v>56</v>
      </c>
      <c r="O17" s="37"/>
      <c r="P17" s="24"/>
      <c r="Q17" s="24"/>
    </row>
    <row r="18" spans="1:19" x14ac:dyDescent="0.25">
      <c r="A18" s="1">
        <v>18</v>
      </c>
      <c r="B18">
        <v>1.4550159235668794</v>
      </c>
      <c r="C18" s="14">
        <v>5.1616949999999999</v>
      </c>
      <c r="D18" s="15">
        <v>18</v>
      </c>
      <c r="E18" s="1">
        <f t="shared" si="0"/>
        <v>0.45252031679429694</v>
      </c>
      <c r="F18" s="1">
        <f t="shared" si="1"/>
        <v>1.1065253763530895E-4</v>
      </c>
      <c r="G18" s="1">
        <f t="shared" si="2"/>
        <v>0</v>
      </c>
      <c r="H18" s="16">
        <f t="shared" si="3"/>
        <v>4.9197102185425763</v>
      </c>
      <c r="I18" s="17">
        <f t="shared" si="4"/>
        <v>4.91971021854215</v>
      </c>
      <c r="J18" s="17">
        <f t="shared" si="6"/>
        <v>5.1616949999999999</v>
      </c>
      <c r="K18" s="18">
        <f t="shared" si="5"/>
        <v>5.855663445720341E-2</v>
      </c>
      <c r="L18">
        <f t="shared" si="7"/>
        <v>5.855663445720341E-2</v>
      </c>
      <c r="M18" s="15">
        <f t="shared" si="8"/>
        <v>0</v>
      </c>
      <c r="N18" s="38" t="s">
        <v>42</v>
      </c>
      <c r="O18" s="38" t="s">
        <v>41</v>
      </c>
      <c r="P18" s="75" t="s">
        <v>43</v>
      </c>
      <c r="Q18" s="75" t="s">
        <v>47</v>
      </c>
      <c r="R18" s="15"/>
      <c r="S18" s="15"/>
    </row>
    <row r="19" spans="1:19" x14ac:dyDescent="0.25">
      <c r="A19" s="1">
        <v>19</v>
      </c>
      <c r="B19">
        <v>1.4514331210191085</v>
      </c>
      <c r="C19" s="14">
        <v>6.7563650000000006</v>
      </c>
      <c r="D19" s="15">
        <v>19</v>
      </c>
      <c r="E19" s="1">
        <f t="shared" si="0"/>
        <v>0.44905358349814828</v>
      </c>
      <c r="F19" s="1">
        <f t="shared" si="1"/>
        <v>7.7461180551788129E-5</v>
      </c>
      <c r="G19" s="1">
        <f t="shared" si="2"/>
        <v>0</v>
      </c>
      <c r="H19" s="16">
        <f t="shared" si="3"/>
        <v>5.3505802051212541</v>
      </c>
      <c r="I19" s="17">
        <f t="shared" si="4"/>
        <v>5.350580205121787</v>
      </c>
      <c r="J19" s="17">
        <f t="shared" si="6"/>
        <v>6.7563650000000006</v>
      </c>
      <c r="K19" s="18">
        <f t="shared" si="5"/>
        <v>1.9762308895107812</v>
      </c>
      <c r="L19">
        <f t="shared" si="7"/>
        <v>1.9762308895107812</v>
      </c>
      <c r="M19" s="15">
        <f t="shared" si="8"/>
        <v>0</v>
      </c>
      <c r="N19" s="39">
        <f>O10</f>
        <v>1.5000882361298264</v>
      </c>
      <c r="O19" s="39">
        <f>Q30</f>
        <v>1.0038228035805741</v>
      </c>
      <c r="P19" s="39" t="str">
        <f>IF(O4=1,Q11,"No signific.")</f>
        <v>No signific.</v>
      </c>
      <c r="Q19" s="39" t="str">
        <f>IF(O4=1,Q12,"No signific.")</f>
        <v>No signific.</v>
      </c>
      <c r="S19" s="15"/>
    </row>
    <row r="20" spans="1:19" x14ac:dyDescent="0.25">
      <c r="A20" s="1">
        <v>20</v>
      </c>
      <c r="B20">
        <v>1.4528264331210192</v>
      </c>
      <c r="C20" s="14">
        <v>6.1268900000000004</v>
      </c>
      <c r="D20" s="15">
        <v>20</v>
      </c>
      <c r="E20" s="1">
        <f t="shared" si="0"/>
        <v>0.45040155522634506</v>
      </c>
      <c r="F20" s="1">
        <f t="shared" si="1"/>
        <v>8.8990609584659402E-5</v>
      </c>
      <c r="G20" s="1">
        <f t="shared" si="2"/>
        <v>0</v>
      </c>
      <c r="H20" s="16">
        <f t="shared" si="3"/>
        <v>5.1822566883951851</v>
      </c>
      <c r="I20" s="17">
        <f t="shared" si="4"/>
        <v>5.1822566883947729</v>
      </c>
      <c r="J20" s="17">
        <f t="shared" si="6"/>
        <v>6.1268900000000004</v>
      </c>
      <c r="K20" s="18">
        <f t="shared" si="5"/>
        <v>0.89233209339425879</v>
      </c>
      <c r="L20">
        <f t="shared" si="7"/>
        <v>0.89233209339425879</v>
      </c>
      <c r="M20" s="15">
        <f t="shared" si="8"/>
        <v>0</v>
      </c>
      <c r="N20" s="38" t="s">
        <v>44</v>
      </c>
      <c r="O20" s="38" t="s">
        <v>45</v>
      </c>
      <c r="P20" s="75" t="s">
        <v>46</v>
      </c>
      <c r="Q20" s="38" t="s">
        <v>48</v>
      </c>
      <c r="R20" s="15"/>
      <c r="S20" s="15"/>
    </row>
    <row r="21" spans="1:19" x14ac:dyDescent="0.25">
      <c r="A21" s="1">
        <v>21</v>
      </c>
      <c r="B21">
        <v>1.4464570063694271</v>
      </c>
      <c r="C21" s="14">
        <v>6.1268900000000004</v>
      </c>
      <c r="D21" s="15">
        <v>21</v>
      </c>
      <c r="E21" s="1">
        <f t="shared" si="0"/>
        <v>0.44424153693641788</v>
      </c>
      <c r="F21" s="1">
        <f t="shared" si="1"/>
        <v>4.7166399401670417E-5</v>
      </c>
      <c r="G21" s="1">
        <f t="shared" si="2"/>
        <v>0</v>
      </c>
      <c r="H21" s="16">
        <f t="shared" si="3"/>
        <v>5.9598007657874348</v>
      </c>
      <c r="I21" s="17">
        <f t="shared" si="4"/>
        <v>5.9598007657873495</v>
      </c>
      <c r="J21" s="17">
        <f t="shared" si="6"/>
        <v>6.1268900000000004</v>
      </c>
      <c r="K21" s="18">
        <f t="shared" si="5"/>
        <v>2.79188121897701E-2</v>
      </c>
      <c r="L21">
        <f t="shared" si="7"/>
        <v>2.79188121897701E-2</v>
      </c>
      <c r="M21" s="15">
        <f t="shared" si="8"/>
        <v>0</v>
      </c>
      <c r="N21" s="40">
        <f>O$21/(P$28-1)</f>
        <v>2.5255854125698787</v>
      </c>
      <c r="O21" s="41">
        <f>O13</f>
        <v>373.02997353529867</v>
      </c>
      <c r="P21" s="40" t="str">
        <f>IF(O4=1,Q10,"No signific.")</f>
        <v>No signific.</v>
      </c>
      <c r="Q21" s="42">
        <f>IF(O4=1,"No signific.",O14)</f>
        <v>0</v>
      </c>
      <c r="S21" s="15"/>
    </row>
    <row r="22" spans="1:19" x14ac:dyDescent="0.25">
      <c r="A22" s="1">
        <v>22</v>
      </c>
      <c r="B22">
        <v>1.4476512738853506</v>
      </c>
      <c r="C22" s="14">
        <v>7.5956650000000003</v>
      </c>
      <c r="D22" s="15">
        <v>22</v>
      </c>
      <c r="E22" s="1">
        <f t="shared" si="0"/>
        <v>0.44539612027123554</v>
      </c>
      <c r="F22" s="1">
        <f t="shared" si="1"/>
        <v>5.3133621604635516E-5</v>
      </c>
      <c r="G22" s="1">
        <f t="shared" si="2"/>
        <v>0</v>
      </c>
      <c r="H22" s="16">
        <f t="shared" si="3"/>
        <v>5.8124264667629575</v>
      </c>
      <c r="I22" s="17">
        <f t="shared" si="4"/>
        <v>5.8124264667630996</v>
      </c>
      <c r="J22" s="17">
        <f t="shared" si="6"/>
        <v>7.5956650000000003</v>
      </c>
      <c r="K22" s="18">
        <f t="shared" si="5"/>
        <v>3.1799396664208932</v>
      </c>
      <c r="L22">
        <f t="shared" si="7"/>
        <v>3.1799396664208932</v>
      </c>
      <c r="M22" s="15">
        <f t="shared" si="8"/>
        <v>0</v>
      </c>
      <c r="R22" s="15"/>
      <c r="S22" s="15"/>
    </row>
    <row r="23" spans="1:19" x14ac:dyDescent="0.25">
      <c r="A23" s="1">
        <v>23</v>
      </c>
      <c r="B23">
        <v>1.4484474522292989</v>
      </c>
      <c r="C23" s="14">
        <v>6.8822600000000005</v>
      </c>
      <c r="D23" s="15">
        <v>23</v>
      </c>
      <c r="E23" s="1">
        <f t="shared" si="0"/>
        <v>0.44616595115131008</v>
      </c>
      <c r="F23" s="1">
        <f t="shared" si="1"/>
        <v>5.7524330624789279E-5</v>
      </c>
      <c r="G23" s="1">
        <f t="shared" si="2"/>
        <v>0</v>
      </c>
      <c r="H23" s="16">
        <f t="shared" si="3"/>
        <v>5.7145868969886848</v>
      </c>
      <c r="I23" s="17">
        <f t="shared" si="4"/>
        <v>5.7145868969887488</v>
      </c>
      <c r="J23" s="17">
        <f t="shared" si="6"/>
        <v>6.8822600000000005</v>
      </c>
      <c r="K23" s="18">
        <f t="shared" si="5"/>
        <v>1.3634604754959252</v>
      </c>
      <c r="L23">
        <f t="shared" si="7"/>
        <v>1.3634604754959252</v>
      </c>
      <c r="M23" s="15">
        <f t="shared" si="8"/>
        <v>0</v>
      </c>
      <c r="R23" s="15"/>
      <c r="S23" s="15"/>
    </row>
    <row r="24" spans="1:19" x14ac:dyDescent="0.25">
      <c r="A24" s="1">
        <v>24</v>
      </c>
      <c r="B24">
        <v>1.4414808917197455</v>
      </c>
      <c r="C24" s="14">
        <v>7.8054900000000007</v>
      </c>
      <c r="D24" s="15">
        <v>24</v>
      </c>
      <c r="E24" s="1">
        <f t="shared" si="0"/>
        <v>0.43943290789192602</v>
      </c>
      <c r="F24" s="1">
        <f t="shared" si="1"/>
        <v>2.8702782278429142E-5</v>
      </c>
      <c r="G24" s="1">
        <f t="shared" si="2"/>
        <v>0</v>
      </c>
      <c r="H24" s="16">
        <f t="shared" si="3"/>
        <v>6.5819170879452003</v>
      </c>
      <c r="I24" s="17">
        <f t="shared" si="4"/>
        <v>6.5819170879458397</v>
      </c>
      <c r="J24" s="17">
        <f t="shared" si="6"/>
        <v>7.8054900000000007</v>
      </c>
      <c r="K24" s="18">
        <f t="shared" si="5"/>
        <v>1.4971306711126995</v>
      </c>
      <c r="L24">
        <f t="shared" si="7"/>
        <v>1.4971306711126995</v>
      </c>
      <c r="M24" s="15">
        <f t="shared" si="8"/>
        <v>0</v>
      </c>
      <c r="N24" s="43" t="s">
        <v>23</v>
      </c>
      <c r="O24" s="44"/>
      <c r="R24" s="15"/>
      <c r="S24" s="15"/>
    </row>
    <row r="25" spans="1:19" x14ac:dyDescent="0.25">
      <c r="A25" s="1">
        <v>25</v>
      </c>
      <c r="B25">
        <v>1.4434713375796173</v>
      </c>
      <c r="C25" s="14">
        <v>7.8054900000000007</v>
      </c>
      <c r="D25" s="15">
        <v>25</v>
      </c>
      <c r="E25" s="1">
        <f t="shared" si="0"/>
        <v>0.44135594283949553</v>
      </c>
      <c r="F25" s="1">
        <f t="shared" si="1"/>
        <v>3.5013124010648604E-5</v>
      </c>
      <c r="G25" s="1">
        <f t="shared" si="2"/>
        <v>0</v>
      </c>
      <c r="H25" s="16">
        <f t="shared" si="3"/>
        <v>6.3314978545828637</v>
      </c>
      <c r="I25" s="17">
        <f t="shared" si="4"/>
        <v>6.3314978545831764</v>
      </c>
      <c r="J25" s="17">
        <f t="shared" si="6"/>
        <v>7.8054900000000007</v>
      </c>
      <c r="K25" s="18">
        <f t="shared" si="5"/>
        <v>2.1726528447504925</v>
      </c>
      <c r="L25">
        <f t="shared" si="7"/>
        <v>2.1726528447504925</v>
      </c>
      <c r="M25" s="15">
        <f t="shared" si="8"/>
        <v>0</v>
      </c>
      <c r="N25" s="45" t="s">
        <v>24</v>
      </c>
      <c r="O25" s="45" t="s">
        <v>25</v>
      </c>
      <c r="P25" s="46" t="s">
        <v>26</v>
      </c>
      <c r="Q25" s="46" t="s">
        <v>27</v>
      </c>
      <c r="R25" s="15"/>
      <c r="S25" s="15"/>
    </row>
    <row r="26" spans="1:19" x14ac:dyDescent="0.25">
      <c r="A26" s="1">
        <v>26</v>
      </c>
      <c r="B26">
        <v>1.4436703821656045</v>
      </c>
      <c r="C26" s="14">
        <v>7.7215600000000002</v>
      </c>
      <c r="D26" s="15">
        <v>26</v>
      </c>
      <c r="E26" s="1">
        <f t="shared" si="0"/>
        <v>0.44154827706118482</v>
      </c>
      <c r="F26" s="1">
        <f t="shared" si="1"/>
        <v>3.5715767881788292E-5</v>
      </c>
      <c r="G26" s="1">
        <f t="shared" si="2"/>
        <v>0</v>
      </c>
      <c r="H26" s="16">
        <f t="shared" si="3"/>
        <v>6.3065719199573067</v>
      </c>
      <c r="I26" s="17">
        <f t="shared" si="4"/>
        <v>6.3065719199566956</v>
      </c>
      <c r="J26" s="17">
        <f t="shared" si="6"/>
        <v>7.7215600000000002</v>
      </c>
      <c r="K26" s="18">
        <f t="shared" si="5"/>
        <v>2.0021912666646373</v>
      </c>
      <c r="L26">
        <f t="shared" si="7"/>
        <v>2.0021912666646373</v>
      </c>
      <c r="M26" s="15">
        <f t="shared" si="8"/>
        <v>0</v>
      </c>
      <c r="N26" s="47">
        <f>IF(P8&lt;=C2,2,LOOKUP(P8,C:C,A:A))</f>
        <v>2</v>
      </c>
      <c r="O26" s="47">
        <f ca="1">LOOKUP(Q8,C3:INDIRECT("C"&amp;Q26),A3:INDIRECT("A"&amp;Q26))</f>
        <v>316</v>
      </c>
      <c r="P26" s="48">
        <f>MAX(C2:C700)</f>
        <v>836.78210000000013</v>
      </c>
      <c r="Q26" s="47">
        <f>VLOOKUP(P26,C2:D700,2,FALSE)</f>
        <v>327</v>
      </c>
    </row>
    <row r="27" spans="1:19" x14ac:dyDescent="0.25">
      <c r="A27" s="1">
        <v>27</v>
      </c>
      <c r="B27">
        <v>1.4375</v>
      </c>
      <c r="C27" s="14">
        <v>9.022475</v>
      </c>
      <c r="D27" s="15">
        <v>27</v>
      </c>
      <c r="E27" s="1">
        <f t="shared" si="0"/>
        <v>0.43558853504073697</v>
      </c>
      <c r="F27" s="1">
        <f t="shared" si="1"/>
        <v>1.9285932042193932E-5</v>
      </c>
      <c r="G27" s="1">
        <f t="shared" si="2"/>
        <v>0</v>
      </c>
      <c r="H27" s="16">
        <f t="shared" si="3"/>
        <v>7.0891629873411048</v>
      </c>
      <c r="I27" s="17">
        <f t="shared" si="4"/>
        <v>7.0891629873408419</v>
      </c>
      <c r="J27" s="17">
        <f t="shared" si="6"/>
        <v>9.022475</v>
      </c>
      <c r="K27" s="18">
        <f t="shared" si="5"/>
        <v>3.7376953382922045</v>
      </c>
      <c r="L27">
        <f t="shared" si="7"/>
        <v>3.7376953382922045</v>
      </c>
      <c r="M27" s="15">
        <f t="shared" si="8"/>
        <v>0</v>
      </c>
      <c r="N27" s="49" t="s">
        <v>28</v>
      </c>
      <c r="O27" s="49" t="s">
        <v>29</v>
      </c>
      <c r="P27" s="49" t="s">
        <v>30</v>
      </c>
      <c r="Q27" s="49"/>
      <c r="R27" s="15"/>
      <c r="S27" s="15"/>
    </row>
    <row r="28" spans="1:19" x14ac:dyDescent="0.25">
      <c r="A28" s="1">
        <v>28</v>
      </c>
      <c r="B28">
        <v>1.4394904458598725</v>
      </c>
      <c r="C28" s="14">
        <v>8.3510350000000013</v>
      </c>
      <c r="D28" s="15">
        <v>28</v>
      </c>
      <c r="E28" s="1">
        <f t="shared" si="0"/>
        <v>0.43751043634602788</v>
      </c>
      <c r="F28" s="1">
        <f t="shared" si="1"/>
        <v>2.3528402471703042E-5</v>
      </c>
      <c r="G28" s="1">
        <f t="shared" si="2"/>
        <v>0</v>
      </c>
      <c r="H28" s="16">
        <f t="shared" si="3"/>
        <v>6.8344633745333923</v>
      </c>
      <c r="I28" s="17">
        <f t="shared" si="4"/>
        <v>6.834463374533243</v>
      </c>
      <c r="J28" s="17">
        <f t="shared" si="6"/>
        <v>8.3510350000000013</v>
      </c>
      <c r="K28" s="18">
        <f t="shared" si="5"/>
        <v>2.2999894951708852</v>
      </c>
      <c r="L28">
        <f t="shared" si="7"/>
        <v>2.2999894951708852</v>
      </c>
      <c r="M28" s="15">
        <f t="shared" si="8"/>
        <v>0</v>
      </c>
      <c r="N28" s="50">
        <f>-O11</f>
        <v>-1.0246517318333874</v>
      </c>
      <c r="O28" s="51">
        <f>-O12/100</f>
        <v>-6.8907127193984351E-3</v>
      </c>
      <c r="P28" s="51">
        <f>N28/O28</f>
        <v>148.70039915447822</v>
      </c>
      <c r="Q28" s="51"/>
      <c r="R28" s="15"/>
      <c r="S28" s="15"/>
    </row>
    <row r="29" spans="1:19" x14ac:dyDescent="0.25">
      <c r="A29" s="1">
        <v>29</v>
      </c>
      <c r="B29">
        <v>1.4347133757961781</v>
      </c>
      <c r="C29" s="14">
        <v>7.0920850000000009</v>
      </c>
      <c r="D29" s="15">
        <v>29</v>
      </c>
      <c r="E29" s="1">
        <f t="shared" si="0"/>
        <v>0.43289884446295462</v>
      </c>
      <c r="F29" s="1">
        <f t="shared" si="1"/>
        <v>1.4598925301596323E-5</v>
      </c>
      <c r="G29" s="1">
        <f t="shared" si="2"/>
        <v>0</v>
      </c>
      <c r="H29" s="16">
        <f t="shared" si="3"/>
        <v>7.449410934897621</v>
      </c>
      <c r="I29" s="17">
        <f t="shared" si="4"/>
        <v>7.4494109348979691</v>
      </c>
      <c r="J29" s="17">
        <f t="shared" si="6"/>
        <v>7.0920850000000009</v>
      </c>
      <c r="K29" s="18">
        <f t="shared" si="5"/>
        <v>0.12768182375070705</v>
      </c>
      <c r="L29">
        <f t="shared" si="7"/>
        <v>0.12768182375070705</v>
      </c>
      <c r="M29" s="15">
        <f t="shared" si="8"/>
        <v>0</v>
      </c>
      <c r="N29" s="52" t="s">
        <v>31</v>
      </c>
      <c r="O29" s="52" t="s">
        <v>32</v>
      </c>
      <c r="P29" s="52" t="s">
        <v>33</v>
      </c>
      <c r="Q29" s="53" t="s">
        <v>34</v>
      </c>
      <c r="R29" s="15"/>
      <c r="S29" s="15"/>
    </row>
    <row r="30" spans="1:19" x14ac:dyDescent="0.25">
      <c r="A30" s="1">
        <v>30</v>
      </c>
      <c r="B30">
        <v>1.4337181528662415</v>
      </c>
      <c r="C30" s="14">
        <v>9.5260550000000013</v>
      </c>
      <c r="D30" s="15">
        <v>30</v>
      </c>
      <c r="E30" s="1">
        <f t="shared" si="0"/>
        <v>0.43193851853746884</v>
      </c>
      <c r="F30" s="1">
        <f t="shared" si="1"/>
        <v>1.3216879224632903E-5</v>
      </c>
      <c r="G30" s="1">
        <f t="shared" si="2"/>
        <v>0</v>
      </c>
      <c r="H30" s="16">
        <f t="shared" si="3"/>
        <v>7.5791206044658992</v>
      </c>
      <c r="I30" s="17">
        <f t="shared" si="4"/>
        <v>7.579120604466425</v>
      </c>
      <c r="J30" s="17">
        <f t="shared" si="6"/>
        <v>9.5260550000000013</v>
      </c>
      <c r="K30" s="18">
        <f t="shared" si="5"/>
        <v>3.7905535405116919</v>
      </c>
      <c r="L30">
        <f t="shared" si="7"/>
        <v>3.7905535405116919</v>
      </c>
      <c r="M30" s="15">
        <f t="shared" si="8"/>
        <v>0</v>
      </c>
      <c r="N30" s="54">
        <f>IF(O4=0,O10+O11,Q11+O11)</f>
        <v>2.5247399679632139</v>
      </c>
      <c r="O30" s="55">
        <f>IF(O4=0,POWER(N30*N30-4*O10*(-O12/100+O11),1/2),POWER(N30*N30-4*Q11*(-O12/100+O11),1/2))</f>
        <v>0.51709436080206572</v>
      </c>
      <c r="P30" s="55">
        <f>(N30+O30)/2</f>
        <v>1.5209171643826398</v>
      </c>
      <c r="Q30" s="55">
        <f>(N30-O30)/2</f>
        <v>1.0038228035805741</v>
      </c>
      <c r="R30" s="15"/>
      <c r="S30" s="15"/>
    </row>
    <row r="31" spans="1:19" x14ac:dyDescent="0.25">
      <c r="A31" s="1">
        <v>31</v>
      </c>
      <c r="B31">
        <v>1.434912420382165</v>
      </c>
      <c r="C31" s="14">
        <v>8.8126499999999997</v>
      </c>
      <c r="D31" s="15">
        <v>31</v>
      </c>
      <c r="E31" s="1">
        <f t="shared" si="0"/>
        <v>0.43309092728925885</v>
      </c>
      <c r="F31" s="1">
        <f t="shared" si="1"/>
        <v>1.4892201813048265E-5</v>
      </c>
      <c r="G31" s="1">
        <f t="shared" si="2"/>
        <v>0</v>
      </c>
      <c r="H31" s="16">
        <f t="shared" si="3"/>
        <v>7.4235356532733974</v>
      </c>
      <c r="I31" s="17">
        <f t="shared" si="4"/>
        <v>7.423535653273575</v>
      </c>
      <c r="J31" s="17">
        <f t="shared" si="6"/>
        <v>8.8126499999999997</v>
      </c>
      <c r="K31" s="18">
        <f t="shared" si="5"/>
        <v>1.9296386682811815</v>
      </c>
      <c r="L31">
        <f t="shared" si="7"/>
        <v>1.9296386682811815</v>
      </c>
      <c r="M31" s="15">
        <f t="shared" si="8"/>
        <v>0</v>
      </c>
      <c r="N31" s="49" t="s">
        <v>35</v>
      </c>
      <c r="O31" s="56" t="s">
        <v>36</v>
      </c>
      <c r="P31" s="49" t="s">
        <v>37</v>
      </c>
      <c r="Q31" s="49" t="s">
        <v>38</v>
      </c>
      <c r="R31" s="15"/>
      <c r="S31" s="15"/>
    </row>
    <row r="32" spans="1:19" x14ac:dyDescent="0.25">
      <c r="A32" s="1">
        <v>32</v>
      </c>
      <c r="B32">
        <v>1.4281449044585988</v>
      </c>
      <c r="C32" s="14">
        <v>9.6519500000000011</v>
      </c>
      <c r="D32" s="15">
        <v>32</v>
      </c>
      <c r="E32" s="1">
        <f t="shared" si="0"/>
        <v>0.42656344810701508</v>
      </c>
      <c r="F32" s="1">
        <f t="shared" si="1"/>
        <v>7.5719618561970336E-6</v>
      </c>
      <c r="G32" s="1">
        <f t="shared" si="2"/>
        <v>0</v>
      </c>
      <c r="H32" s="16">
        <f t="shared" si="3"/>
        <v>8.3159053862458094</v>
      </c>
      <c r="I32" s="17">
        <f t="shared" si="4"/>
        <v>8.3159053862459587</v>
      </c>
      <c r="J32" s="17">
        <f t="shared" si="6"/>
        <v>9.6519500000000011</v>
      </c>
      <c r="K32" s="18">
        <f t="shared" si="5"/>
        <v>1.7850152099411887</v>
      </c>
      <c r="L32">
        <f t="shared" si="7"/>
        <v>1.7850152099411887</v>
      </c>
      <c r="M32" s="15">
        <f t="shared" si="8"/>
        <v>0</v>
      </c>
      <c r="N32" s="57">
        <f>LN(1+EXP(Q10*(O10-Q11)))/Q10</f>
        <v>6.9756871903795563E-3</v>
      </c>
      <c r="O32" s="50">
        <f>IF(O2=0,-N32/2+POWER(N32*N32+4*N21*10*N32/1,0.5)/2,-N32/2+POWER(N32*N32+4*N21*10*N32/O2,0.5)/2)</f>
        <v>0.41626101365123108</v>
      </c>
      <c r="P32" s="51">
        <f>N$21/(33+N$21/(N$19-O$19))+O$21/(33+O$21/(O$19))</f>
        <v>0.98825802722547074</v>
      </c>
      <c r="Q32" s="51">
        <f>N$21/(1000/10+N$21/(N$19-O$19))+O$21/(1000/10+O$21/(O$19))</f>
        <v>0.81500511268445541</v>
      </c>
      <c r="R32" s="15"/>
      <c r="S32" s="15"/>
    </row>
    <row r="33" spans="1:19" x14ac:dyDescent="0.25">
      <c r="A33" s="1">
        <v>33</v>
      </c>
      <c r="B33">
        <v>1.4299363057324834</v>
      </c>
      <c r="C33" s="14">
        <v>9.9457050000000002</v>
      </c>
      <c r="D33" s="15">
        <v>33</v>
      </c>
      <c r="E33" s="1">
        <f t="shared" si="0"/>
        <v>0.42829063449497851</v>
      </c>
      <c r="F33" s="1">
        <f t="shared" si="1"/>
        <v>9.0568200451017117E-6</v>
      </c>
      <c r="G33" s="1">
        <f t="shared" si="2"/>
        <v>0</v>
      </c>
      <c r="H33" s="16">
        <f t="shared" si="3"/>
        <v>8.0771357756972719</v>
      </c>
      <c r="I33" s="17">
        <f t="shared" si="4"/>
        <v>8.0771357756971156</v>
      </c>
      <c r="J33" s="17">
        <f t="shared" si="6"/>
        <v>9.9457050000000002</v>
      </c>
      <c r="K33" s="18">
        <f t="shared" si="5"/>
        <v>3.4915509460118841</v>
      </c>
      <c r="L33">
        <f t="shared" si="7"/>
        <v>3.4915509460118841</v>
      </c>
      <c r="M33" s="15">
        <f t="shared" si="8"/>
        <v>0</v>
      </c>
      <c r="R33" s="15"/>
      <c r="S33" s="15"/>
    </row>
    <row r="34" spans="1:19" x14ac:dyDescent="0.25">
      <c r="A34" s="1">
        <v>34</v>
      </c>
      <c r="B34">
        <v>1.4303343949044589</v>
      </c>
      <c r="C34" s="14">
        <v>9.5260550000000013</v>
      </c>
      <c r="D34" s="15">
        <v>34</v>
      </c>
      <c r="E34" s="1">
        <f t="shared" si="0"/>
        <v>0.42867452038755177</v>
      </c>
      <c r="F34" s="1">
        <f t="shared" si="1"/>
        <v>9.4244615557214024E-6</v>
      </c>
      <c r="G34" s="1">
        <f t="shared" si="2"/>
        <v>0</v>
      </c>
      <c r="H34" s="16">
        <f t="shared" si="3"/>
        <v>8.0243279891071069</v>
      </c>
      <c r="I34" s="17">
        <f t="shared" si="4"/>
        <v>8.0243279891069506</v>
      </c>
      <c r="J34" s="17">
        <f t="shared" si="6"/>
        <v>9.5260550000000013</v>
      </c>
      <c r="K34" s="18">
        <f t="shared" si="5"/>
        <v>2.2551840152457769</v>
      </c>
      <c r="L34">
        <f t="shared" si="7"/>
        <v>2.2551840152457769</v>
      </c>
      <c r="M34" s="15">
        <f t="shared" si="8"/>
        <v>0</v>
      </c>
      <c r="R34" s="15"/>
      <c r="S34" s="15"/>
    </row>
    <row r="35" spans="1:19" x14ac:dyDescent="0.25">
      <c r="A35" s="1">
        <v>35</v>
      </c>
      <c r="B35">
        <v>1.4237659235668785</v>
      </c>
      <c r="C35" s="14">
        <v>11.204655000000001</v>
      </c>
      <c r="D35" s="15">
        <v>35</v>
      </c>
      <c r="E35" s="1">
        <f t="shared" si="0"/>
        <v>0.42234353277379294</v>
      </c>
      <c r="F35" s="1">
        <f t="shared" si="1"/>
        <v>4.8875362487017977E-6</v>
      </c>
      <c r="G35" s="1">
        <f t="shared" si="2"/>
        <v>0</v>
      </c>
      <c r="H35" s="16">
        <f t="shared" si="3"/>
        <v>8.9074892388111735</v>
      </c>
      <c r="I35" s="17">
        <f t="shared" si="4"/>
        <v>8.9074892388116496</v>
      </c>
      <c r="J35" s="17">
        <f t="shared" si="6"/>
        <v>11.204655000000001</v>
      </c>
      <c r="K35" s="18">
        <f t="shared" si="5"/>
        <v>5.2769705343760567</v>
      </c>
      <c r="L35">
        <f t="shared" si="7"/>
        <v>5.2769705343760567</v>
      </c>
      <c r="M35" s="15">
        <f t="shared" si="8"/>
        <v>0</v>
      </c>
      <c r="R35" s="15"/>
      <c r="S35" s="15"/>
    </row>
    <row r="36" spans="1:19" x14ac:dyDescent="0.25">
      <c r="A36" s="1">
        <v>36</v>
      </c>
      <c r="B36">
        <v>1.4257563694267514</v>
      </c>
      <c r="C36" s="14">
        <v>10.40732</v>
      </c>
      <c r="D36" s="15">
        <v>36</v>
      </c>
      <c r="E36" s="1">
        <f t="shared" si="0"/>
        <v>0.42426130414214869</v>
      </c>
      <c r="F36" s="1">
        <f t="shared" si="1"/>
        <v>5.9636285825967039E-6</v>
      </c>
      <c r="G36" s="1">
        <f t="shared" si="2"/>
        <v>0</v>
      </c>
      <c r="H36" s="16">
        <f t="shared" si="3"/>
        <v>8.6371807901929145</v>
      </c>
      <c r="I36" s="17">
        <f t="shared" si="4"/>
        <v>8.637180790192815</v>
      </c>
      <c r="J36" s="17">
        <f t="shared" si="6"/>
        <v>10.40732</v>
      </c>
      <c r="K36" s="18">
        <f t="shared" si="5"/>
        <v>3.1333928220968064</v>
      </c>
      <c r="L36">
        <f t="shared" si="7"/>
        <v>3.1333928220968064</v>
      </c>
      <c r="M36" s="15">
        <f t="shared" si="8"/>
        <v>0</v>
      </c>
      <c r="R36" s="15"/>
      <c r="S36" s="15"/>
    </row>
    <row r="37" spans="1:19" x14ac:dyDescent="0.25">
      <c r="A37" s="1">
        <v>37</v>
      </c>
      <c r="B37">
        <v>1.4231687898089171</v>
      </c>
      <c r="C37" s="14">
        <v>10.029635000000001</v>
      </c>
      <c r="D37" s="15">
        <v>37</v>
      </c>
      <c r="E37" s="1">
        <f t="shared" si="0"/>
        <v>0.42176832350511889</v>
      </c>
      <c r="F37" s="1">
        <f t="shared" si="1"/>
        <v>4.6042930010931588E-6</v>
      </c>
      <c r="G37" s="1">
        <f t="shared" si="2"/>
        <v>0</v>
      </c>
      <c r="H37" s="16">
        <f t="shared" si="3"/>
        <v>8.9890437761353468</v>
      </c>
      <c r="I37" s="17">
        <f t="shared" si="4"/>
        <v>8.9890437761350768</v>
      </c>
      <c r="J37" s="17">
        <f t="shared" si="6"/>
        <v>10.029635000000001</v>
      </c>
      <c r="K37" s="18">
        <f t="shared" si="5"/>
        <v>1.0828300951847003</v>
      </c>
      <c r="L37">
        <f t="shared" si="7"/>
        <v>1.0828300951847003</v>
      </c>
      <c r="M37" s="15">
        <f t="shared" si="8"/>
        <v>0</v>
      </c>
      <c r="R37" s="15"/>
      <c r="S37" s="15"/>
    </row>
    <row r="38" spans="1:19" x14ac:dyDescent="0.25">
      <c r="A38" s="1">
        <v>38</v>
      </c>
      <c r="B38">
        <v>1.4199840764331204</v>
      </c>
      <c r="C38" s="14">
        <v>11.456445000000002</v>
      </c>
      <c r="D38" s="15">
        <v>38</v>
      </c>
      <c r="E38" s="1">
        <f t="shared" si="0"/>
        <v>0.41870150433640191</v>
      </c>
      <c r="F38" s="1">
        <f t="shared" si="1"/>
        <v>3.3487280066170097E-6</v>
      </c>
      <c r="G38" s="1">
        <f t="shared" si="2"/>
        <v>0</v>
      </c>
      <c r="H38" s="16">
        <f t="shared" si="3"/>
        <v>9.4276469286850997</v>
      </c>
      <c r="I38" s="17">
        <f t="shared" si="4"/>
        <v>9.42764692868559</v>
      </c>
      <c r="J38" s="17">
        <f t="shared" si="6"/>
        <v>11.456445000000002</v>
      </c>
      <c r="K38" s="18">
        <f t="shared" si="5"/>
        <v>4.1160216141690791</v>
      </c>
      <c r="L38">
        <f t="shared" si="7"/>
        <v>4.1160216141690791</v>
      </c>
      <c r="M38" s="15">
        <f t="shared" si="8"/>
        <v>0</v>
      </c>
      <c r="R38" s="15"/>
      <c r="S38" s="15"/>
    </row>
    <row r="39" spans="1:19" x14ac:dyDescent="0.25">
      <c r="A39" s="1">
        <v>39</v>
      </c>
      <c r="B39">
        <v>1.4213773885350323</v>
      </c>
      <c r="C39" s="14">
        <v>10.826970000000001</v>
      </c>
      <c r="D39" s="15">
        <v>39</v>
      </c>
      <c r="E39" s="1">
        <f t="shared" si="0"/>
        <v>0.42004303703346846</v>
      </c>
      <c r="F39" s="1">
        <f t="shared" si="1"/>
        <v>3.8492824533765387E-6</v>
      </c>
      <c r="G39" s="1">
        <f t="shared" si="2"/>
        <v>0</v>
      </c>
      <c r="H39" s="16">
        <f t="shared" si="3"/>
        <v>9.2349987038784178</v>
      </c>
      <c r="I39" s="17">
        <f t="shared" si="4"/>
        <v>9.2349987038783183</v>
      </c>
      <c r="J39" s="17">
        <f t="shared" si="6"/>
        <v>10.826970000000001</v>
      </c>
      <c r="K39" s="18">
        <f t="shared" si="5"/>
        <v>2.5343726076753503</v>
      </c>
      <c r="L39">
        <f t="shared" si="7"/>
        <v>2.5343726076753503</v>
      </c>
      <c r="M39" s="15">
        <f t="shared" si="8"/>
        <v>0</v>
      </c>
      <c r="R39" s="15"/>
      <c r="S39" s="15"/>
    </row>
    <row r="40" spans="1:19" x14ac:dyDescent="0.25">
      <c r="A40" s="1">
        <v>40</v>
      </c>
      <c r="B40">
        <v>1.4148089171974518</v>
      </c>
      <c r="C40" s="14">
        <v>10.826970000000001</v>
      </c>
      <c r="D40" s="15">
        <v>40</v>
      </c>
      <c r="E40" s="1">
        <f t="shared" si="0"/>
        <v>0.41372145015524819</v>
      </c>
      <c r="F40" s="1">
        <f t="shared" si="1"/>
        <v>1.9959742786287463E-6</v>
      </c>
      <c r="G40" s="1">
        <f t="shared" si="2"/>
        <v>0</v>
      </c>
      <c r="H40" s="16">
        <f t="shared" si="3"/>
        <v>10.153725414776488</v>
      </c>
      <c r="I40" s="17">
        <f t="shared" si="4"/>
        <v>10.153725414776545</v>
      </c>
      <c r="J40" s="17">
        <f t="shared" si="6"/>
        <v>10.826970000000001</v>
      </c>
      <c r="K40" s="18">
        <f t="shared" si="5"/>
        <v>0.45325827153270315</v>
      </c>
      <c r="L40">
        <f t="shared" si="7"/>
        <v>0.45325827153270315</v>
      </c>
      <c r="M40" s="15">
        <f t="shared" si="8"/>
        <v>0</v>
      </c>
      <c r="R40" s="15"/>
      <c r="S40" s="15"/>
    </row>
    <row r="41" spans="1:19" x14ac:dyDescent="0.25">
      <c r="A41" s="1">
        <v>41</v>
      </c>
      <c r="B41">
        <v>1.4160031847133754</v>
      </c>
      <c r="C41" s="14">
        <v>11.876094999999999</v>
      </c>
      <c r="D41" s="15">
        <v>41</v>
      </c>
      <c r="E41" s="1">
        <f t="shared" si="0"/>
        <v>0.41487029998923242</v>
      </c>
      <c r="F41" s="1">
        <f t="shared" si="1"/>
        <v>2.2491365440880802E-6</v>
      </c>
      <c r="G41" s="1">
        <f t="shared" si="2"/>
        <v>0</v>
      </c>
      <c r="H41" s="16">
        <f t="shared" si="3"/>
        <v>9.9846793977409263</v>
      </c>
      <c r="I41" s="17">
        <f t="shared" si="4"/>
        <v>9.9846793977408197</v>
      </c>
      <c r="J41" s="17">
        <f t="shared" si="6"/>
        <v>11.876094999999999</v>
      </c>
      <c r="K41" s="18">
        <f t="shared" si="5"/>
        <v>3.5774529804694555</v>
      </c>
      <c r="L41">
        <f t="shared" si="7"/>
        <v>3.5774529804694555</v>
      </c>
      <c r="M41" s="15">
        <f t="shared" si="8"/>
        <v>0</v>
      </c>
      <c r="R41" s="15"/>
      <c r="S41" s="15"/>
    </row>
    <row r="42" spans="1:19" x14ac:dyDescent="0.25">
      <c r="A42" s="1">
        <v>42</v>
      </c>
      <c r="B42">
        <v>1.4166003184713378</v>
      </c>
      <c r="C42" s="14">
        <v>11.666270000000003</v>
      </c>
      <c r="D42" s="15">
        <v>42</v>
      </c>
      <c r="E42" s="1">
        <f t="shared" si="0"/>
        <v>0.41544481406075057</v>
      </c>
      <c r="F42" s="1">
        <f t="shared" si="1"/>
        <v>2.3875144387838626E-6</v>
      </c>
      <c r="G42" s="1">
        <f t="shared" si="2"/>
        <v>0</v>
      </c>
      <c r="H42" s="16">
        <f t="shared" si="3"/>
        <v>9.9004939466587274</v>
      </c>
      <c r="I42" s="17">
        <f t="shared" si="4"/>
        <v>9.9004939466585711</v>
      </c>
      <c r="J42" s="17">
        <f t="shared" si="6"/>
        <v>11.666270000000003</v>
      </c>
      <c r="K42" s="18">
        <f t="shared" si="5"/>
        <v>3.117965070554042</v>
      </c>
      <c r="L42">
        <f t="shared" si="7"/>
        <v>3.117965070554042</v>
      </c>
      <c r="M42" s="15">
        <f t="shared" si="8"/>
        <v>0</v>
      </c>
      <c r="R42" s="15"/>
      <c r="S42" s="15"/>
    </row>
    <row r="43" spans="1:19" x14ac:dyDescent="0.25">
      <c r="A43" s="1">
        <v>43</v>
      </c>
      <c r="B43">
        <v>1.4096337579617833</v>
      </c>
      <c r="C43" s="14">
        <v>12.715395000000001</v>
      </c>
      <c r="D43" s="15">
        <v>43</v>
      </c>
      <c r="E43" s="1">
        <f t="shared" si="0"/>
        <v>0.40874588902347397</v>
      </c>
      <c r="F43" s="1">
        <f t="shared" si="1"/>
        <v>1.1896470722697365E-6</v>
      </c>
      <c r="G43" s="1">
        <f t="shared" si="2"/>
        <v>0</v>
      </c>
      <c r="H43" s="16">
        <f t="shared" si="3"/>
        <v>10.896817594714392</v>
      </c>
      <c r="I43" s="17">
        <f t="shared" si="4"/>
        <v>10.896817594713866</v>
      </c>
      <c r="J43" s="17">
        <f t="shared" si="6"/>
        <v>12.715395000000001</v>
      </c>
      <c r="K43" s="18">
        <f t="shared" si="5"/>
        <v>3.3072237790172503</v>
      </c>
      <c r="L43">
        <f t="shared" si="7"/>
        <v>3.3072237790172503</v>
      </c>
      <c r="M43" s="15">
        <f t="shared" si="8"/>
        <v>0</v>
      </c>
      <c r="R43" s="15"/>
      <c r="S43" s="15"/>
    </row>
    <row r="44" spans="1:19" x14ac:dyDescent="0.25">
      <c r="A44" s="1">
        <v>44</v>
      </c>
      <c r="B44">
        <v>1.4120222929936306</v>
      </c>
      <c r="C44" s="14">
        <v>12.253780000000001</v>
      </c>
      <c r="D44" s="15">
        <v>44</v>
      </c>
      <c r="E44" s="1">
        <f t="shared" si="0"/>
        <v>0.41104173410245382</v>
      </c>
      <c r="F44" s="1">
        <f t="shared" si="1"/>
        <v>1.5105806923229923E-6</v>
      </c>
      <c r="G44" s="1">
        <f t="shared" si="2"/>
        <v>0</v>
      </c>
      <c r="H44" s="16">
        <f t="shared" si="3"/>
        <v>10.551701413201606</v>
      </c>
      <c r="I44" s="17">
        <f t="shared" si="4"/>
        <v>10.551701413201954</v>
      </c>
      <c r="J44" s="17">
        <f t="shared" si="6"/>
        <v>12.253780000000001</v>
      </c>
      <c r="K44" s="18">
        <f t="shared" si="5"/>
        <v>2.8970715156364362</v>
      </c>
      <c r="L44">
        <f t="shared" si="7"/>
        <v>2.8970715156364362</v>
      </c>
      <c r="M44" s="15">
        <f t="shared" si="8"/>
        <v>0</v>
      </c>
      <c r="R44" s="15"/>
      <c r="S44" s="15"/>
    </row>
    <row r="45" spans="1:19" x14ac:dyDescent="0.25">
      <c r="A45" s="1">
        <v>45</v>
      </c>
      <c r="B45">
        <v>1.4108280254777068</v>
      </c>
      <c r="C45" s="14">
        <v>12.043955</v>
      </c>
      <c r="D45" s="15">
        <v>45</v>
      </c>
      <c r="E45" s="1">
        <f t="shared" si="0"/>
        <v>0.40989368887138616</v>
      </c>
      <c r="F45" s="1">
        <f t="shared" si="1"/>
        <v>1.3405445228711118E-6</v>
      </c>
      <c r="G45" s="1">
        <f t="shared" si="2"/>
        <v>0</v>
      </c>
      <c r="H45" s="16">
        <f t="shared" si="3"/>
        <v>10.723794691856327</v>
      </c>
      <c r="I45" s="17">
        <f t="shared" si="4"/>
        <v>10.72379469185671</v>
      </c>
      <c r="J45" s="17">
        <f t="shared" si="6"/>
        <v>12.043955</v>
      </c>
      <c r="K45" s="18">
        <f t="shared" si="5"/>
        <v>1.7428232391969865</v>
      </c>
      <c r="L45">
        <f t="shared" si="7"/>
        <v>1.7428232391969865</v>
      </c>
      <c r="M45" s="15">
        <f t="shared" si="8"/>
        <v>0</v>
      </c>
      <c r="R45" s="15"/>
      <c r="S45" s="15"/>
    </row>
    <row r="46" spans="1:19" x14ac:dyDescent="0.25">
      <c r="A46" s="1">
        <v>46</v>
      </c>
      <c r="B46">
        <v>1.4058519108280254</v>
      </c>
      <c r="C46" s="14">
        <v>13.344870000000002</v>
      </c>
      <c r="D46" s="15">
        <v>46</v>
      </c>
      <c r="E46" s="1">
        <f t="shared" si="0"/>
        <v>0.40511282981807306</v>
      </c>
      <c r="F46" s="1">
        <f t="shared" si="1"/>
        <v>8.1504716369166076E-7</v>
      </c>
      <c r="G46" s="1">
        <f t="shared" si="2"/>
        <v>0</v>
      </c>
      <c r="H46" s="16">
        <f t="shared" si="3"/>
        <v>11.450939272634173</v>
      </c>
      <c r="I46" s="17">
        <f t="shared" si="4"/>
        <v>11.450939272634059</v>
      </c>
      <c r="J46" s="17">
        <f t="shared" si="6"/>
        <v>13.344870000000002</v>
      </c>
      <c r="K46" s="18">
        <f t="shared" si="5"/>
        <v>3.5869736000608889</v>
      </c>
      <c r="L46">
        <f t="shared" si="7"/>
        <v>3.5869736000608889</v>
      </c>
      <c r="M46" s="15">
        <f t="shared" si="8"/>
        <v>0</v>
      </c>
      <c r="R46" s="15"/>
      <c r="S46" s="15"/>
    </row>
    <row r="47" spans="1:19" x14ac:dyDescent="0.25">
      <c r="A47" s="1">
        <v>47</v>
      </c>
      <c r="B47">
        <v>1.4076433121019114</v>
      </c>
      <c r="C47" s="14">
        <v>12.589500000000001</v>
      </c>
      <c r="D47" s="15">
        <v>47</v>
      </c>
      <c r="E47" s="1">
        <f t="shared" si="0"/>
        <v>0.40683343968543106</v>
      </c>
      <c r="F47" s="1">
        <f t="shared" si="1"/>
        <v>9.7494212830119042E-7</v>
      </c>
      <c r="G47" s="1">
        <f t="shared" si="2"/>
        <v>0</v>
      </c>
      <c r="H47" s="16">
        <f t="shared" si="3"/>
        <v>11.187274669607049</v>
      </c>
      <c r="I47" s="17">
        <f t="shared" si="4"/>
        <v>11.187274669607632</v>
      </c>
      <c r="J47" s="17">
        <f t="shared" si="6"/>
        <v>12.589500000000001</v>
      </c>
      <c r="K47" s="18">
        <f t="shared" si="5"/>
        <v>1.9662358771939885</v>
      </c>
      <c r="L47">
        <f t="shared" si="7"/>
        <v>1.9662358771939885</v>
      </c>
      <c r="M47" s="15">
        <f t="shared" si="8"/>
        <v>0</v>
      </c>
      <c r="R47" s="15"/>
      <c r="S47" s="15"/>
    </row>
    <row r="48" spans="1:19" x14ac:dyDescent="0.25">
      <c r="A48" s="1">
        <v>48</v>
      </c>
      <c r="B48">
        <v>1.4014729299363062</v>
      </c>
      <c r="C48" s="14">
        <v>11.83413</v>
      </c>
      <c r="D48" s="15">
        <v>48</v>
      </c>
      <c r="E48" s="1">
        <f t="shared" si="0"/>
        <v>0.40090930770432276</v>
      </c>
      <c r="F48" s="1">
        <f t="shared" si="1"/>
        <v>5.2603215543087527E-7</v>
      </c>
      <c r="G48" s="1">
        <f t="shared" si="2"/>
        <v>0</v>
      </c>
      <c r="H48" s="16">
        <f t="shared" si="3"/>
        <v>12.104601305715917</v>
      </c>
      <c r="I48" s="17">
        <f t="shared" si="4"/>
        <v>12.104601305716642</v>
      </c>
      <c r="J48" s="17">
        <f t="shared" si="6"/>
        <v>11.83413</v>
      </c>
      <c r="K48" s="18">
        <f t="shared" si="5"/>
        <v>7.3154727216065168E-2</v>
      </c>
      <c r="L48">
        <f t="shared" si="7"/>
        <v>7.3154727216065168E-2</v>
      </c>
      <c r="M48" s="15">
        <f t="shared" si="8"/>
        <v>0</v>
      </c>
      <c r="R48" s="15"/>
      <c r="S48" s="15"/>
    </row>
    <row r="49" spans="1:19" x14ac:dyDescent="0.25">
      <c r="A49" s="1">
        <v>49</v>
      </c>
      <c r="B49">
        <v>1.4018710191082804</v>
      </c>
      <c r="C49" s="14">
        <v>13.680590000000002</v>
      </c>
      <c r="D49" s="15">
        <v>49</v>
      </c>
      <c r="E49" s="1">
        <f t="shared" si="0"/>
        <v>0.4012913027793904</v>
      </c>
      <c r="F49" s="1">
        <f t="shared" si="1"/>
        <v>5.4739474242129876E-7</v>
      </c>
      <c r="G49" s="1">
        <f t="shared" si="2"/>
        <v>0</v>
      </c>
      <c r="H49" s="16">
        <f t="shared" si="3"/>
        <v>12.044634082717216</v>
      </c>
      <c r="I49" s="17">
        <f t="shared" si="4"/>
        <v>12.044634082716584</v>
      </c>
      <c r="J49" s="17">
        <f t="shared" si="6"/>
        <v>13.680590000000002</v>
      </c>
      <c r="K49" s="18">
        <f t="shared" si="5"/>
        <v>2.6763517632946301</v>
      </c>
      <c r="L49">
        <f t="shared" si="7"/>
        <v>2.6763517632946301</v>
      </c>
      <c r="M49" s="15">
        <f t="shared" si="8"/>
        <v>0</v>
      </c>
      <c r="R49" s="15"/>
      <c r="S49" s="15"/>
    </row>
    <row r="50" spans="1:19" x14ac:dyDescent="0.25">
      <c r="A50" s="1">
        <v>50</v>
      </c>
      <c r="B50">
        <v>1.402866242038217</v>
      </c>
      <c r="C50" s="14">
        <v>13.260940000000002</v>
      </c>
      <c r="D50" s="15">
        <v>50</v>
      </c>
      <c r="E50" s="1">
        <f t="shared" si="0"/>
        <v>0.40224641666123578</v>
      </c>
      <c r="F50" s="1">
        <f t="shared" si="1"/>
        <v>6.0467409136311026E-7</v>
      </c>
      <c r="G50" s="1">
        <f t="shared" si="2"/>
        <v>0</v>
      </c>
      <c r="H50" s="16">
        <f t="shared" si="3"/>
        <v>11.895194623797728</v>
      </c>
      <c r="I50" s="17">
        <f t="shared" si="4"/>
        <v>11.895194623798034</v>
      </c>
      <c r="J50" s="17">
        <f t="shared" si="6"/>
        <v>13.260940000000002</v>
      </c>
      <c r="K50" s="18">
        <f t="shared" si="5"/>
        <v>1.8652604326170545</v>
      </c>
      <c r="L50">
        <f t="shared" si="7"/>
        <v>1.8652604326170545</v>
      </c>
      <c r="M50" s="15">
        <f t="shared" si="8"/>
        <v>0</v>
      </c>
      <c r="R50" s="15"/>
      <c r="S50" s="15"/>
    </row>
    <row r="51" spans="1:19" x14ac:dyDescent="0.25">
      <c r="A51" s="1">
        <v>51</v>
      </c>
      <c r="B51">
        <v>1.3960987261146494</v>
      </c>
      <c r="C51" s="14">
        <v>14.184170000000002</v>
      </c>
      <c r="D51" s="15">
        <v>51</v>
      </c>
      <c r="E51" s="1">
        <f t="shared" si="0"/>
        <v>0.39575523912198035</v>
      </c>
      <c r="F51" s="1">
        <f t="shared" si="1"/>
        <v>3.0733946792939575E-7</v>
      </c>
      <c r="G51" s="1">
        <f t="shared" si="2"/>
        <v>0</v>
      </c>
      <c r="H51" s="16">
        <f t="shared" si="3"/>
        <v>12.925027355802555</v>
      </c>
      <c r="I51" s="17">
        <f t="shared" si="4"/>
        <v>12.925027355802285</v>
      </c>
      <c r="J51" s="17">
        <f t="shared" si="6"/>
        <v>14.184170000000002</v>
      </c>
      <c r="K51" s="18">
        <f t="shared" si="5"/>
        <v>1.5854401984372166</v>
      </c>
      <c r="L51">
        <f t="shared" si="7"/>
        <v>1.5854401984372166</v>
      </c>
      <c r="M51" s="15">
        <f t="shared" si="8"/>
        <v>0</v>
      </c>
      <c r="R51" s="15"/>
      <c r="S51" s="15"/>
    </row>
    <row r="52" spans="1:19" x14ac:dyDescent="0.25">
      <c r="A52" s="1">
        <v>52</v>
      </c>
      <c r="B52">
        <v>1.3980891719745223</v>
      </c>
      <c r="C52" s="14">
        <v>13.974345000000001</v>
      </c>
      <c r="D52" s="15">
        <v>52</v>
      </c>
      <c r="E52" s="1">
        <f t="shared" si="0"/>
        <v>0.39766352627581392</v>
      </c>
      <c r="F52" s="1">
        <f t="shared" si="1"/>
        <v>3.7502552753428892E-7</v>
      </c>
      <c r="G52" s="1">
        <f t="shared" si="2"/>
        <v>0</v>
      </c>
      <c r="H52" s="16">
        <f t="shared" si="3"/>
        <v>12.618786341156252</v>
      </c>
      <c r="I52" s="17">
        <f t="shared" si="4"/>
        <v>12.618786341156465</v>
      </c>
      <c r="J52" s="17">
        <f t="shared" si="6"/>
        <v>13.974345000000001</v>
      </c>
      <c r="K52" s="18">
        <f t="shared" si="5"/>
        <v>1.8375392775656871</v>
      </c>
      <c r="L52">
        <f t="shared" si="7"/>
        <v>1.8375392775656871</v>
      </c>
      <c r="M52" s="15">
        <f t="shared" si="8"/>
        <v>0</v>
      </c>
      <c r="R52" s="15"/>
      <c r="S52" s="15"/>
    </row>
    <row r="53" spans="1:19" x14ac:dyDescent="0.25">
      <c r="A53" s="1">
        <v>53</v>
      </c>
      <c r="B53">
        <v>1.3982882165605095</v>
      </c>
      <c r="C53" s="14">
        <v>13.890415000000003</v>
      </c>
      <c r="D53" s="15">
        <v>53</v>
      </c>
      <c r="E53" s="1">
        <f t="shared" si="0"/>
        <v>0.39785439585165105</v>
      </c>
      <c r="F53" s="1">
        <f t="shared" si="1"/>
        <v>3.8256484897726825E-7</v>
      </c>
      <c r="G53" s="1">
        <f t="shared" si="2"/>
        <v>0</v>
      </c>
      <c r="H53" s="16">
        <f t="shared" si="3"/>
        <v>12.588317295704265</v>
      </c>
      <c r="I53" s="17">
        <f t="shared" si="4"/>
        <v>12.588317295704655</v>
      </c>
      <c r="J53" s="17">
        <f t="shared" si="6"/>
        <v>13.890415000000003</v>
      </c>
      <c r="K53" s="18">
        <f t="shared" si="5"/>
        <v>1.6954584315312136</v>
      </c>
      <c r="L53">
        <f t="shared" si="7"/>
        <v>1.6954584315312136</v>
      </c>
      <c r="M53" s="15">
        <f t="shared" si="8"/>
        <v>0</v>
      </c>
      <c r="R53" s="15"/>
      <c r="S53" s="15"/>
    </row>
    <row r="54" spans="1:19" x14ac:dyDescent="0.25">
      <c r="A54" s="1">
        <v>54</v>
      </c>
      <c r="B54">
        <v>1.3917197452229302</v>
      </c>
      <c r="C54" s="14">
        <v>15.023470000000001</v>
      </c>
      <c r="D54" s="15">
        <v>54</v>
      </c>
      <c r="E54" s="1">
        <f t="shared" si="0"/>
        <v>0.39155966031393918</v>
      </c>
      <c r="F54" s="1">
        <f t="shared" si="1"/>
        <v>1.9835537704517165E-7</v>
      </c>
      <c r="G54" s="1">
        <f t="shared" si="2"/>
        <v>0</v>
      </c>
      <c r="H54" s="16">
        <f t="shared" si="3"/>
        <v>13.608827719759923</v>
      </c>
      <c r="I54" s="17">
        <f t="shared" si="4"/>
        <v>13.608827719759574</v>
      </c>
      <c r="J54" s="17">
        <f t="shared" si="6"/>
        <v>15.023470000000001</v>
      </c>
      <c r="K54" s="18">
        <f t="shared" si="5"/>
        <v>2.0012127810438347</v>
      </c>
      <c r="L54">
        <f t="shared" si="7"/>
        <v>2.0012127810438347</v>
      </c>
      <c r="M54" s="15">
        <f t="shared" si="8"/>
        <v>0</v>
      </c>
      <c r="R54" s="15"/>
      <c r="S54" s="15"/>
    </row>
    <row r="55" spans="1:19" x14ac:dyDescent="0.25">
      <c r="A55" s="1">
        <v>55</v>
      </c>
      <c r="B55">
        <v>1.3935111464968151</v>
      </c>
      <c r="C55" s="14">
        <v>14.51989</v>
      </c>
      <c r="D55" s="15">
        <v>55</v>
      </c>
      <c r="E55" s="1">
        <f t="shared" si="0"/>
        <v>0.39327558813440222</v>
      </c>
      <c r="F55" s="1">
        <f t="shared" si="1"/>
        <v>2.3726992974991057E-7</v>
      </c>
      <c r="G55" s="1">
        <f t="shared" si="2"/>
        <v>0</v>
      </c>
      <c r="H55" s="16">
        <f t="shared" si="3"/>
        <v>13.327400471843568</v>
      </c>
      <c r="I55" s="17">
        <f t="shared" si="4"/>
        <v>13.327400471844157</v>
      </c>
      <c r="J55" s="17">
        <f t="shared" si="6"/>
        <v>14.51989</v>
      </c>
      <c r="K55" s="18">
        <f t="shared" si="5"/>
        <v>1.4220312747613444</v>
      </c>
      <c r="L55">
        <f t="shared" si="7"/>
        <v>1.4220312747613444</v>
      </c>
      <c r="M55" s="15">
        <f t="shared" si="8"/>
        <v>0</v>
      </c>
      <c r="R55" s="15"/>
      <c r="S55" s="15"/>
    </row>
    <row r="56" spans="1:19" x14ac:dyDescent="0.25">
      <c r="A56" s="1">
        <v>56</v>
      </c>
      <c r="B56">
        <v>1.38953025477707</v>
      </c>
      <c r="C56" s="14">
        <v>13.428800000000001</v>
      </c>
      <c r="D56" s="15">
        <v>56</v>
      </c>
      <c r="E56" s="1">
        <f t="shared" si="0"/>
        <v>0.38946326473468085</v>
      </c>
      <c r="F56" s="1">
        <f t="shared" si="1"/>
        <v>1.5935161266271014E-7</v>
      </c>
      <c r="G56" s="1">
        <f t="shared" si="2"/>
        <v>0</v>
      </c>
      <c r="H56" s="16">
        <f t="shared" si="3"/>
        <v>13.956020633469954</v>
      </c>
      <c r="I56" s="17">
        <f t="shared" si="4"/>
        <v>13.956020633469507</v>
      </c>
      <c r="J56" s="17">
        <f t="shared" si="6"/>
        <v>13.428800000000001</v>
      </c>
      <c r="K56" s="18">
        <f t="shared" si="5"/>
        <v>0.27796159635598716</v>
      </c>
      <c r="L56">
        <f t="shared" si="7"/>
        <v>0.27796159635598716</v>
      </c>
      <c r="M56" s="15">
        <f t="shared" si="8"/>
        <v>0</v>
      </c>
      <c r="R56" s="15"/>
      <c r="S56" s="15"/>
    </row>
    <row r="57" spans="1:19" x14ac:dyDescent="0.25">
      <c r="A57" s="1">
        <v>57</v>
      </c>
      <c r="B57">
        <v>1.3875398089171971</v>
      </c>
      <c r="C57" s="14">
        <v>15.569015</v>
      </c>
      <c r="D57" s="15">
        <v>57</v>
      </c>
      <c r="E57" s="1">
        <f t="shared" si="0"/>
        <v>0.38755827223859463</v>
      </c>
      <c r="F57" s="1">
        <f t="shared" si="1"/>
        <v>1.3059096230705514E-7</v>
      </c>
      <c r="G57" s="1">
        <f t="shared" si="2"/>
        <v>0</v>
      </c>
      <c r="H57" s="16">
        <f t="shared" si="3"/>
        <v>14.274771826232744</v>
      </c>
      <c r="I57" s="17">
        <f t="shared" si="4"/>
        <v>14.274771826233064</v>
      </c>
      <c r="J57" s="17">
        <f t="shared" si="6"/>
        <v>15.569015</v>
      </c>
      <c r="K57" s="18">
        <f t="shared" si="5"/>
        <v>1.6750653928423129</v>
      </c>
      <c r="L57">
        <f t="shared" si="7"/>
        <v>1.6750653928423129</v>
      </c>
      <c r="M57" s="15">
        <f t="shared" si="8"/>
        <v>0</v>
      </c>
      <c r="R57" s="15"/>
      <c r="S57" s="15"/>
    </row>
    <row r="58" spans="1:19" x14ac:dyDescent="0.25">
      <c r="A58" s="1">
        <v>58</v>
      </c>
      <c r="B58">
        <v>1.3887340764331206</v>
      </c>
      <c r="C58" s="14">
        <v>14.813645000000001</v>
      </c>
      <c r="D58" s="15">
        <v>58</v>
      </c>
      <c r="E58" s="1">
        <f t="shared" si="0"/>
        <v>0.38870117321114472</v>
      </c>
      <c r="F58" s="1">
        <f t="shared" si="1"/>
        <v>1.4715639553631093E-7</v>
      </c>
      <c r="G58" s="1">
        <f t="shared" si="2"/>
        <v>0</v>
      </c>
      <c r="H58" s="16">
        <f t="shared" si="3"/>
        <v>14.0831619897913</v>
      </c>
      <c r="I58" s="17">
        <f t="shared" si="4"/>
        <v>14.083161989791279</v>
      </c>
      <c r="J58" s="17">
        <f t="shared" si="6"/>
        <v>14.813645000000001</v>
      </c>
      <c r="K58" s="18">
        <f t="shared" si="5"/>
        <v>0.53360542820359624</v>
      </c>
      <c r="L58">
        <f t="shared" si="7"/>
        <v>0.53360542820359624</v>
      </c>
      <c r="M58" s="15">
        <f t="shared" si="8"/>
        <v>0</v>
      </c>
      <c r="R58" s="15"/>
      <c r="S58" s="15"/>
    </row>
    <row r="59" spans="1:19" x14ac:dyDescent="0.25">
      <c r="A59" s="1">
        <v>59</v>
      </c>
      <c r="B59">
        <v>1.3819665605095541</v>
      </c>
      <c r="C59" s="14">
        <v>15.694910000000002</v>
      </c>
      <c r="D59" s="15">
        <v>59</v>
      </c>
      <c r="E59" s="1">
        <f t="shared" si="0"/>
        <v>0.38222854749368596</v>
      </c>
      <c r="F59" s="1">
        <f t="shared" si="1"/>
        <v>7.4794769955762581E-8</v>
      </c>
      <c r="G59" s="1">
        <f t="shared" si="2"/>
        <v>0</v>
      </c>
      <c r="H59" s="16">
        <f t="shared" si="3"/>
        <v>15.183442913571348</v>
      </c>
      <c r="I59" s="17">
        <f t="shared" si="4"/>
        <v>15.183442913571525</v>
      </c>
      <c r="J59" s="17">
        <f t="shared" si="6"/>
        <v>15.694910000000002</v>
      </c>
      <c r="K59" s="18">
        <f t="shared" si="5"/>
        <v>0.26159858049963464</v>
      </c>
      <c r="L59">
        <f t="shared" si="7"/>
        <v>0.26159858049963464</v>
      </c>
      <c r="M59" s="15">
        <f t="shared" si="8"/>
        <v>0</v>
      </c>
      <c r="R59" s="15"/>
      <c r="S59" s="15"/>
    </row>
    <row r="60" spans="1:19" x14ac:dyDescent="0.25">
      <c r="A60" s="1">
        <v>60</v>
      </c>
      <c r="B60">
        <v>1.3831608280254779</v>
      </c>
      <c r="C60" s="14">
        <v>16.114560000000001</v>
      </c>
      <c r="D60" s="15">
        <v>60</v>
      </c>
      <c r="E60" s="1">
        <f t="shared" si="0"/>
        <v>0.38337009606769346</v>
      </c>
      <c r="F60" s="1">
        <f t="shared" si="1"/>
        <v>8.4282498975648276E-8</v>
      </c>
      <c r="G60" s="1">
        <f t="shared" si="2"/>
        <v>0</v>
      </c>
      <c r="H60" s="16">
        <f t="shared" si="3"/>
        <v>14.986692749776346</v>
      </c>
      <c r="I60" s="17">
        <f t="shared" si="4"/>
        <v>14.986692749776466</v>
      </c>
      <c r="J60" s="17">
        <f t="shared" si="6"/>
        <v>16.114560000000001</v>
      </c>
      <c r="K60" s="18">
        <f t="shared" si="5"/>
        <v>1.272084534126797</v>
      </c>
      <c r="L60">
        <f t="shared" si="7"/>
        <v>1.272084534126797</v>
      </c>
      <c r="M60" s="15">
        <f t="shared" si="8"/>
        <v>0</v>
      </c>
      <c r="R60" s="15"/>
      <c r="S60" s="15"/>
    </row>
    <row r="61" spans="1:19" x14ac:dyDescent="0.25">
      <c r="A61" s="1">
        <v>61</v>
      </c>
      <c r="B61">
        <v>1.383757961783439</v>
      </c>
      <c r="C61" s="14">
        <v>15.652945000000001</v>
      </c>
      <c r="D61" s="15">
        <v>61</v>
      </c>
      <c r="E61" s="1">
        <f t="shared" si="0"/>
        <v>0.38394098077205596</v>
      </c>
      <c r="F61" s="1">
        <f t="shared" si="1"/>
        <v>8.9468566909153648E-8</v>
      </c>
      <c r="G61" s="1">
        <f t="shared" si="2"/>
        <v>0</v>
      </c>
      <c r="H61" s="16">
        <f t="shared" si="3"/>
        <v>14.8887374892577</v>
      </c>
      <c r="I61" s="17">
        <f t="shared" si="4"/>
        <v>14.888737489257437</v>
      </c>
      <c r="J61" s="17">
        <f t="shared" si="6"/>
        <v>15.652945000000001</v>
      </c>
      <c r="K61" s="18">
        <f t="shared" si="5"/>
        <v>0.58401311947534551</v>
      </c>
      <c r="L61">
        <f t="shared" si="7"/>
        <v>0.58401311947534551</v>
      </c>
      <c r="M61" s="15">
        <f t="shared" si="8"/>
        <v>0</v>
      </c>
      <c r="R61" s="15"/>
      <c r="S61" s="15"/>
    </row>
    <row r="62" spans="1:19" x14ac:dyDescent="0.25">
      <c r="A62" s="1">
        <v>62</v>
      </c>
      <c r="B62">
        <v>1.3765923566878986</v>
      </c>
      <c r="C62" s="14">
        <v>16.953860000000002</v>
      </c>
      <c r="D62" s="15">
        <v>62</v>
      </c>
      <c r="E62" s="1">
        <f t="shared" si="0"/>
        <v>0.37709528183036556</v>
      </c>
      <c r="F62" s="1">
        <f t="shared" si="1"/>
        <v>4.36991711353868E-8</v>
      </c>
      <c r="G62" s="1">
        <f t="shared" si="2"/>
        <v>0</v>
      </c>
      <c r="H62" s="16">
        <f t="shared" si="3"/>
        <v>16.082902350763526</v>
      </c>
      <c r="I62" s="17">
        <f t="shared" si="4"/>
        <v>16.082902350763561</v>
      </c>
      <c r="J62" s="17">
        <f t="shared" si="6"/>
        <v>16.953860000000002</v>
      </c>
      <c r="K62" s="18">
        <f t="shared" si="5"/>
        <v>0.75856722676346788</v>
      </c>
      <c r="L62">
        <f t="shared" si="7"/>
        <v>0.75856722676346788</v>
      </c>
      <c r="M62" s="15">
        <f t="shared" si="8"/>
        <v>0</v>
      </c>
      <c r="R62" s="15"/>
      <c r="S62" s="15"/>
    </row>
    <row r="63" spans="1:19" x14ac:dyDescent="0.25">
      <c r="A63" s="1">
        <v>63</v>
      </c>
      <c r="B63">
        <v>1.3787818471337576</v>
      </c>
      <c r="C63" s="14">
        <v>16.618140000000004</v>
      </c>
      <c r="D63" s="15">
        <v>63</v>
      </c>
      <c r="E63" s="1">
        <f t="shared" si="0"/>
        <v>0.37918587362910305</v>
      </c>
      <c r="F63" s="1">
        <f t="shared" si="1"/>
        <v>5.4395294096887248E-8</v>
      </c>
      <c r="G63" s="1">
        <f t="shared" si="2"/>
        <v>0</v>
      </c>
      <c r="H63" s="16">
        <f t="shared" si="3"/>
        <v>15.713645930895829</v>
      </c>
      <c r="I63" s="17">
        <f t="shared" si="4"/>
        <v>15.713645930895836</v>
      </c>
      <c r="J63" s="17">
        <f t="shared" si="6"/>
        <v>16.618140000000004</v>
      </c>
      <c r="K63" s="18">
        <f t="shared" si="5"/>
        <v>0.81810952104461432</v>
      </c>
      <c r="L63">
        <f t="shared" si="7"/>
        <v>0.81810952104461432</v>
      </c>
      <c r="M63" s="15">
        <f t="shared" si="8"/>
        <v>0</v>
      </c>
      <c r="R63" s="15"/>
      <c r="S63" s="15"/>
    </row>
    <row r="64" spans="1:19" x14ac:dyDescent="0.25">
      <c r="A64" s="1">
        <v>64</v>
      </c>
      <c r="B64">
        <v>1.3785828025477704</v>
      </c>
      <c r="C64" s="14">
        <v>16.744035000000004</v>
      </c>
      <c r="D64" s="15">
        <v>64</v>
      </c>
      <c r="E64" s="1">
        <f t="shared" si="0"/>
        <v>0.37899577754018066</v>
      </c>
      <c r="F64" s="1">
        <f t="shared" si="1"/>
        <v>5.3323292305689149E-8</v>
      </c>
      <c r="G64" s="1">
        <f t="shared" si="2"/>
        <v>0</v>
      </c>
      <c r="H64" s="16">
        <f t="shared" si="3"/>
        <v>15.747053795829594</v>
      </c>
      <c r="I64" s="17">
        <f t="shared" si="4"/>
        <v>15.747053795829743</v>
      </c>
      <c r="J64" s="17">
        <f t="shared" si="6"/>
        <v>16.744035000000004</v>
      </c>
      <c r="K64" s="18">
        <f t="shared" si="5"/>
        <v>0.99397152146878376</v>
      </c>
      <c r="L64">
        <f t="shared" si="7"/>
        <v>0.99397152146878376</v>
      </c>
      <c r="M64" s="15">
        <f t="shared" si="8"/>
        <v>0</v>
      </c>
      <c r="R64" s="15"/>
      <c r="S64" s="15"/>
    </row>
    <row r="65" spans="1:19" x14ac:dyDescent="0.25">
      <c r="A65" s="1">
        <v>65</v>
      </c>
      <c r="B65">
        <v>1.3720143312101911</v>
      </c>
      <c r="C65" s="14">
        <v>17.709230000000002</v>
      </c>
      <c r="D65" s="15">
        <v>65</v>
      </c>
      <c r="E65" s="1">
        <f t="shared" si="0"/>
        <v>0.37272740104363927</v>
      </c>
      <c r="F65" s="1">
        <f t="shared" si="1"/>
        <v>2.7647281077521825E-8</v>
      </c>
      <c r="G65" s="1">
        <f t="shared" si="2"/>
        <v>0</v>
      </c>
      <c r="H65" s="16">
        <f t="shared" si="3"/>
        <v>16.867759136358835</v>
      </c>
      <c r="I65" s="17">
        <f t="shared" si="4"/>
        <v>16.867759136358472</v>
      </c>
      <c r="J65" s="17">
        <f t="shared" si="6"/>
        <v>17.709230000000002</v>
      </c>
      <c r="K65" s="18">
        <f t="shared" si="5"/>
        <v>0.70807321435762094</v>
      </c>
      <c r="L65">
        <f t="shared" si="7"/>
        <v>0.70807321435762094</v>
      </c>
      <c r="M65" s="15">
        <f t="shared" si="8"/>
        <v>0</v>
      </c>
      <c r="R65" s="15"/>
      <c r="S65" s="15"/>
    </row>
    <row r="66" spans="1:19" x14ac:dyDescent="0.25">
      <c r="A66" s="1">
        <v>66</v>
      </c>
      <c r="B66">
        <v>1.3740047770700632</v>
      </c>
      <c r="C66" s="14">
        <v>16.953860000000002</v>
      </c>
      <c r="D66" s="15">
        <v>66</v>
      </c>
      <c r="E66" s="1">
        <f t="shared" ref="E66:E129" si="9">IF(B66&gt;0,1/2*(B66-O$4*F66+N$28)+1/2*POWER((B66-O$4*F66+N$28)^2-4*O$28*(B66-O$4*F66),0.5),"")</f>
        <v>0.37462591558542246</v>
      </c>
      <c r="F66" s="1">
        <f t="shared" ref="F66:F129" si="10">IF(B66="","",LN(1+EXP($Q$10*(B66-$Q$11)))/$Q$10)</f>
        <v>3.3736207635301063E-8</v>
      </c>
      <c r="G66" s="1">
        <f t="shared" ref="G66:G129" si="11">IF(B66="","",O$4*N$21*10/(Q$12+F66)-O$4*N$21*10/(Q$12+N$19-Q$11)+(1-O$4)*O$14)</f>
        <v>0</v>
      </c>
      <c r="H66" s="16">
        <f t="shared" ref="H66:H129" si="12">IF(B66&gt;0, IF(O$4=1,N$21*10/(E66)-N$21*10/(Q$11-O$19),N$21*10/(E66)-N$21*10/(N$19-O$19)),"")</f>
        <v>16.524369763945849</v>
      </c>
      <c r="I66" s="17">
        <f t="shared" ref="I66:I129" si="13">IF(B66&gt;0,(O$21*10/(B66-E66-O$4*F66)-O$21*10/(O$19))+G66,"")</f>
        <v>16.524369763946197</v>
      </c>
      <c r="J66" s="17">
        <f t="shared" si="6"/>
        <v>16.953860000000002</v>
      </c>
      <c r="K66" s="18">
        <f t="shared" ref="K66:K129" si="14">IF(OR(B66="",C66=0,C66=""),"",(I66-C66)*(I66-C66))</f>
        <v>0.18446186286555341</v>
      </c>
      <c r="L66">
        <f t="shared" si="7"/>
        <v>0.18446186286555341</v>
      </c>
      <c r="M66" s="15">
        <f t="shared" si="8"/>
        <v>0</v>
      </c>
      <c r="R66" s="15"/>
      <c r="S66" s="15"/>
    </row>
    <row r="67" spans="1:19" x14ac:dyDescent="0.25">
      <c r="A67" s="1">
        <v>67</v>
      </c>
      <c r="B67">
        <v>1.3686305732484074</v>
      </c>
      <c r="C67" s="14">
        <v>16.114560000000001</v>
      </c>
      <c r="D67" s="15">
        <v>67</v>
      </c>
      <c r="E67" s="1">
        <f t="shared" si="9"/>
        <v>0.36950195432131699</v>
      </c>
      <c r="F67" s="1">
        <f t="shared" si="10"/>
        <v>1.9710509885711773E-8</v>
      </c>
      <c r="G67" s="1">
        <f t="shared" si="11"/>
        <v>0</v>
      </c>
      <c r="H67" s="16">
        <f t="shared" si="12"/>
        <v>17.459244322742201</v>
      </c>
      <c r="I67" s="17">
        <f t="shared" si="13"/>
        <v>17.459244322742052</v>
      </c>
      <c r="J67" s="17">
        <f t="shared" ref="J67:J130" si="15">IF(B67&gt;0,C67,"")</f>
        <v>16.114560000000001</v>
      </c>
      <c r="K67" s="18">
        <f t="shared" si="14"/>
        <v>1.8081759278282479</v>
      </c>
      <c r="L67">
        <f t="shared" ref="L67:L130" si="16">IF(K67&gt;81,"",K67)</f>
        <v>1.8081759278282479</v>
      </c>
      <c r="M67" s="15">
        <f t="shared" ref="M67:M130" si="17">IF(K67&gt;81,M66+1,M66)</f>
        <v>0</v>
      </c>
      <c r="R67" s="15"/>
      <c r="S67" s="15"/>
    </row>
    <row r="68" spans="1:19" x14ac:dyDescent="0.25">
      <c r="A68" s="1">
        <v>68</v>
      </c>
      <c r="B68">
        <v>1.3680334394904461</v>
      </c>
      <c r="C68" s="14">
        <v>18.548530000000003</v>
      </c>
      <c r="D68" s="15">
        <v>68</v>
      </c>
      <c r="E68" s="1">
        <f t="shared" si="9"/>
        <v>0.36893302657672389</v>
      </c>
      <c r="F68" s="1">
        <f t="shared" si="10"/>
        <v>1.8567981480069689E-8</v>
      </c>
      <c r="G68" s="1">
        <f t="shared" si="11"/>
        <v>0</v>
      </c>
      <c r="H68" s="16">
        <f t="shared" si="12"/>
        <v>17.564647790506378</v>
      </c>
      <c r="I68" s="17">
        <f t="shared" si="13"/>
        <v>17.564647790506569</v>
      </c>
      <c r="J68" s="17">
        <f t="shared" si="15"/>
        <v>18.548530000000003</v>
      </c>
      <c r="K68" s="18">
        <f t="shared" si="14"/>
        <v>0.96802420215768081</v>
      </c>
      <c r="L68">
        <f t="shared" si="16"/>
        <v>0.96802420215768081</v>
      </c>
      <c r="M68" s="15">
        <f t="shared" si="17"/>
        <v>0</v>
      </c>
      <c r="R68" s="15"/>
      <c r="S68" s="15"/>
    </row>
    <row r="69" spans="1:19" x14ac:dyDescent="0.25">
      <c r="A69" s="1">
        <v>69</v>
      </c>
      <c r="B69">
        <v>1.3690286624203816</v>
      </c>
      <c r="C69" s="14">
        <v>17.877090000000003</v>
      </c>
      <c r="D69" s="15">
        <v>69</v>
      </c>
      <c r="E69" s="1">
        <f t="shared" si="9"/>
        <v>0.36988128458011404</v>
      </c>
      <c r="F69" s="1">
        <f t="shared" si="10"/>
        <v>2.0510990560785168E-8</v>
      </c>
      <c r="G69" s="1">
        <f t="shared" si="11"/>
        <v>0</v>
      </c>
      <c r="H69" s="16">
        <f t="shared" si="12"/>
        <v>17.389147158223203</v>
      </c>
      <c r="I69" s="17">
        <f t="shared" si="13"/>
        <v>17.389147158223295</v>
      </c>
      <c r="J69" s="17">
        <f t="shared" si="15"/>
        <v>17.877090000000003</v>
      </c>
      <c r="K69" s="18">
        <f t="shared" si="14"/>
        <v>0.23808821684112885</v>
      </c>
      <c r="L69">
        <f t="shared" si="16"/>
        <v>0.23808821684112885</v>
      </c>
      <c r="M69" s="15">
        <f t="shared" si="17"/>
        <v>0</v>
      </c>
      <c r="R69" s="15"/>
      <c r="S69" s="15"/>
    </row>
    <row r="70" spans="1:19" x14ac:dyDescent="0.25">
      <c r="A70" s="1">
        <v>70</v>
      </c>
      <c r="B70">
        <v>1.3622611464968153</v>
      </c>
      <c r="C70" s="14">
        <v>18.758355000000002</v>
      </c>
      <c r="D70" s="15">
        <v>70</v>
      </c>
      <c r="E70" s="1">
        <f t="shared" si="9"/>
        <v>0.36343764243431542</v>
      </c>
      <c r="F70" s="1">
        <f t="shared" si="10"/>
        <v>1.042503139750805E-8</v>
      </c>
      <c r="G70" s="1">
        <f t="shared" si="11"/>
        <v>0</v>
      </c>
      <c r="H70" s="16">
        <f t="shared" si="12"/>
        <v>18.599748664781039</v>
      </c>
      <c r="I70" s="17">
        <f t="shared" si="13"/>
        <v>18.599748664781146</v>
      </c>
      <c r="J70" s="17">
        <f t="shared" si="15"/>
        <v>18.758355000000002</v>
      </c>
      <c r="K70" s="18">
        <f t="shared" si="14"/>
        <v>2.5155969571556133E-2</v>
      </c>
      <c r="L70">
        <f t="shared" si="16"/>
        <v>2.5155969571556133E-2</v>
      </c>
      <c r="M70" s="15">
        <f t="shared" si="17"/>
        <v>0</v>
      </c>
      <c r="R70" s="15"/>
      <c r="S70" s="15"/>
    </row>
    <row r="71" spans="1:19" x14ac:dyDescent="0.25">
      <c r="A71" s="1">
        <v>71</v>
      </c>
      <c r="B71">
        <v>1.3636544585987258</v>
      </c>
      <c r="C71" s="14">
        <v>19.303900000000002</v>
      </c>
      <c r="D71" s="15">
        <v>71</v>
      </c>
      <c r="E71" s="1">
        <f t="shared" si="9"/>
        <v>0.36476340094070114</v>
      </c>
      <c r="F71" s="1">
        <f t="shared" si="10"/>
        <v>1.1983622328353047E-8</v>
      </c>
      <c r="G71" s="1">
        <f t="shared" si="11"/>
        <v>0</v>
      </c>
      <c r="H71" s="16">
        <f t="shared" si="12"/>
        <v>18.347176596922786</v>
      </c>
      <c r="I71" s="17">
        <f t="shared" si="13"/>
        <v>18.347176596922509</v>
      </c>
      <c r="J71" s="17">
        <f t="shared" si="15"/>
        <v>19.303900000000002</v>
      </c>
      <c r="K71" s="18">
        <f t="shared" si="14"/>
        <v>0.91531966999617986</v>
      </c>
      <c r="L71">
        <f t="shared" si="16"/>
        <v>0.91531966999617986</v>
      </c>
      <c r="M71" s="15">
        <f t="shared" si="17"/>
        <v>0</v>
      </c>
      <c r="R71" s="15"/>
      <c r="S71" s="15"/>
    </row>
    <row r="72" spans="1:19" x14ac:dyDescent="0.25">
      <c r="A72" s="1">
        <v>72</v>
      </c>
      <c r="B72">
        <v>1.3640525477707</v>
      </c>
      <c r="C72" s="14">
        <v>18.842285</v>
      </c>
      <c r="D72" s="15">
        <v>72</v>
      </c>
      <c r="E72" s="1">
        <f t="shared" si="9"/>
        <v>0.36514227325237636</v>
      </c>
      <c r="F72" s="1">
        <f t="shared" si="10"/>
        <v>1.2470299842218092E-8</v>
      </c>
      <c r="G72" s="1">
        <f t="shared" si="11"/>
        <v>0</v>
      </c>
      <c r="H72" s="16">
        <f t="shared" si="12"/>
        <v>18.275334077015749</v>
      </c>
      <c r="I72" s="17">
        <f t="shared" si="13"/>
        <v>18.275334077015941</v>
      </c>
      <c r="J72" s="17">
        <f t="shared" si="15"/>
        <v>18.842285</v>
      </c>
      <c r="K72" s="18">
        <f t="shared" si="14"/>
        <v>0.32143334907247667</v>
      </c>
      <c r="L72">
        <f t="shared" si="16"/>
        <v>0.32143334907247667</v>
      </c>
      <c r="M72" s="15">
        <f t="shared" si="17"/>
        <v>0</v>
      </c>
      <c r="R72" s="15"/>
      <c r="S72" s="15"/>
    </row>
    <row r="73" spans="1:19" x14ac:dyDescent="0.25">
      <c r="A73" s="1">
        <v>73</v>
      </c>
      <c r="B73">
        <v>1.3568869426751595</v>
      </c>
      <c r="C73" s="14">
        <v>20.227130000000002</v>
      </c>
      <c r="D73" s="15">
        <v>73</v>
      </c>
      <c r="E73" s="1">
        <f t="shared" si="9"/>
        <v>0.35832836720452443</v>
      </c>
      <c r="F73" s="1">
        <f t="shared" si="10"/>
        <v>6.0908619916891324E-9</v>
      </c>
      <c r="G73" s="1">
        <f t="shared" si="11"/>
        <v>0</v>
      </c>
      <c r="H73" s="16">
        <f t="shared" si="12"/>
        <v>19.590604021096034</v>
      </c>
      <c r="I73" s="17">
        <f t="shared" si="13"/>
        <v>19.590604021096169</v>
      </c>
      <c r="J73" s="17">
        <f t="shared" si="15"/>
        <v>20.227130000000002</v>
      </c>
      <c r="K73" s="18">
        <f t="shared" si="14"/>
        <v>0.40516532181948328</v>
      </c>
      <c r="L73">
        <f t="shared" si="16"/>
        <v>0.40516532181948328</v>
      </c>
      <c r="M73" s="15">
        <f t="shared" si="17"/>
        <v>0</v>
      </c>
      <c r="R73" s="15"/>
      <c r="S73" s="15"/>
    </row>
    <row r="74" spans="1:19" x14ac:dyDescent="0.25">
      <c r="A74" s="1">
        <v>74</v>
      </c>
      <c r="B74">
        <v>1.3588773885350314</v>
      </c>
      <c r="C74" s="14">
        <v>19.723549999999999</v>
      </c>
      <c r="D74" s="15">
        <v>74</v>
      </c>
      <c r="E74" s="1">
        <f t="shared" si="9"/>
        <v>0.36021987406560824</v>
      </c>
      <c r="F74" s="1">
        <f t="shared" si="10"/>
        <v>7.4322908297323719E-9</v>
      </c>
      <c r="G74" s="1">
        <f t="shared" si="11"/>
        <v>0</v>
      </c>
      <c r="H74" s="16">
        <f t="shared" si="12"/>
        <v>19.220502286339276</v>
      </c>
      <c r="I74" s="17">
        <f t="shared" si="13"/>
        <v>19.22050228633907</v>
      </c>
      <c r="J74" s="17">
        <f t="shared" si="15"/>
        <v>19.723549999999999</v>
      </c>
      <c r="K74" s="18">
        <f t="shared" si="14"/>
        <v>0.25305700221948896</v>
      </c>
      <c r="L74">
        <f t="shared" si="16"/>
        <v>0.25305700221948896</v>
      </c>
      <c r="M74" s="15">
        <f t="shared" si="17"/>
        <v>0</v>
      </c>
      <c r="R74" s="15"/>
      <c r="S74" s="15"/>
    </row>
    <row r="75" spans="1:19" x14ac:dyDescent="0.25">
      <c r="A75" s="1">
        <v>75</v>
      </c>
      <c r="B75">
        <v>1.3586783439490444</v>
      </c>
      <c r="C75" s="14">
        <v>19.807480000000002</v>
      </c>
      <c r="D75" s="15">
        <v>75</v>
      </c>
      <c r="E75" s="1">
        <f t="shared" si="9"/>
        <v>0.36003067974886899</v>
      </c>
      <c r="F75" s="1">
        <f t="shared" si="10"/>
        <v>7.2858177284055581E-9</v>
      </c>
      <c r="G75" s="1">
        <f t="shared" si="11"/>
        <v>0</v>
      </c>
      <c r="H75" s="16">
        <f t="shared" si="12"/>
        <v>19.257345963344441</v>
      </c>
      <c r="I75" s="17">
        <f t="shared" si="13"/>
        <v>19.257345963344505</v>
      </c>
      <c r="J75" s="17">
        <f t="shared" si="15"/>
        <v>19.807480000000002</v>
      </c>
      <c r="K75" s="18">
        <f t="shared" si="14"/>
        <v>0.30264745828687095</v>
      </c>
      <c r="L75">
        <f t="shared" si="16"/>
        <v>0.30264745828687095</v>
      </c>
      <c r="M75" s="15">
        <f t="shared" si="17"/>
        <v>0</v>
      </c>
      <c r="R75" s="15"/>
      <c r="S75" s="15"/>
    </row>
    <row r="76" spans="1:19" x14ac:dyDescent="0.25">
      <c r="A76" s="1">
        <v>76</v>
      </c>
      <c r="B76">
        <v>1.3523089171974521</v>
      </c>
      <c r="C76" s="14">
        <v>21.150360000000003</v>
      </c>
      <c r="D76" s="15">
        <v>76</v>
      </c>
      <c r="E76" s="1">
        <f t="shared" si="9"/>
        <v>0.35398163640330349</v>
      </c>
      <c r="F76" s="1">
        <f t="shared" si="10"/>
        <v>3.8535206239669647E-9</v>
      </c>
      <c r="G76" s="1">
        <f t="shared" si="11"/>
        <v>0</v>
      </c>
      <c r="H76" s="16">
        <f t="shared" si="12"/>
        <v>20.456095670193669</v>
      </c>
      <c r="I76" s="17">
        <f t="shared" si="13"/>
        <v>20.456095670193918</v>
      </c>
      <c r="J76" s="17">
        <f t="shared" si="15"/>
        <v>21.150360000000003</v>
      </c>
      <c r="K76" s="18">
        <f t="shared" si="14"/>
        <v>0.48200295964109252</v>
      </c>
      <c r="L76">
        <f t="shared" si="16"/>
        <v>0.48200295964109252</v>
      </c>
      <c r="M76" s="15">
        <f t="shared" si="17"/>
        <v>0</v>
      </c>
      <c r="R76" s="15"/>
      <c r="S76" s="15"/>
    </row>
    <row r="77" spans="1:19" x14ac:dyDescent="0.25">
      <c r="A77" s="1">
        <v>77</v>
      </c>
      <c r="B77">
        <v>1.3541003184713369</v>
      </c>
      <c r="C77" s="14">
        <v>20.353025000000002</v>
      </c>
      <c r="D77" s="15">
        <v>77</v>
      </c>
      <c r="E77" s="1">
        <f t="shared" si="9"/>
        <v>0.35568190405305244</v>
      </c>
      <c r="F77" s="1">
        <f t="shared" si="10"/>
        <v>4.6095363071906164E-9</v>
      </c>
      <c r="G77" s="1">
        <f t="shared" si="11"/>
        <v>0</v>
      </c>
      <c r="H77" s="16">
        <f t="shared" si="12"/>
        <v>20.115030909818579</v>
      </c>
      <c r="I77" s="17">
        <f t="shared" si="13"/>
        <v>20.115030909818415</v>
      </c>
      <c r="J77" s="17">
        <f t="shared" si="15"/>
        <v>20.353025000000002</v>
      </c>
      <c r="K77" s="18">
        <f t="shared" si="14"/>
        <v>5.6641186961361424E-2</v>
      </c>
      <c r="L77">
        <f t="shared" si="16"/>
        <v>5.6641186961361424E-2</v>
      </c>
      <c r="M77" s="15">
        <f t="shared" si="17"/>
        <v>0</v>
      </c>
      <c r="R77" s="15"/>
      <c r="S77" s="15"/>
    </row>
    <row r="78" spans="1:19" x14ac:dyDescent="0.25">
      <c r="A78" s="1">
        <v>78</v>
      </c>
      <c r="B78">
        <v>1.3515127388535026</v>
      </c>
      <c r="C78" s="14">
        <v>20.227130000000002</v>
      </c>
      <c r="D78" s="15">
        <v>78</v>
      </c>
      <c r="E78" s="1">
        <f t="shared" si="9"/>
        <v>0.35322622395074033</v>
      </c>
      <c r="F78" s="1">
        <f t="shared" si="10"/>
        <v>3.5586076481998288E-9</v>
      </c>
      <c r="G78" s="1">
        <f t="shared" si="11"/>
        <v>0</v>
      </c>
      <c r="H78" s="16">
        <f t="shared" si="12"/>
        <v>20.608680911507456</v>
      </c>
      <c r="I78" s="17">
        <f t="shared" si="13"/>
        <v>20.608680911507236</v>
      </c>
      <c r="J78" s="17">
        <f t="shared" si="15"/>
        <v>20.227130000000002</v>
      </c>
      <c r="K78" s="18">
        <f t="shared" si="14"/>
        <v>0.1455810980720004</v>
      </c>
      <c r="L78">
        <f t="shared" si="16"/>
        <v>0.1455810980720004</v>
      </c>
      <c r="M78" s="15">
        <f t="shared" si="17"/>
        <v>0</v>
      </c>
      <c r="R78" s="15"/>
      <c r="S78" s="15"/>
    </row>
    <row r="79" spans="1:19" x14ac:dyDescent="0.25">
      <c r="A79" s="1">
        <v>79</v>
      </c>
      <c r="B79">
        <v>1.3475318471337576</v>
      </c>
      <c r="C79" s="14">
        <v>22.241450000000004</v>
      </c>
      <c r="D79" s="15">
        <v>79</v>
      </c>
      <c r="E79" s="1">
        <f t="shared" si="9"/>
        <v>0.34945161860571289</v>
      </c>
      <c r="F79" s="1">
        <f t="shared" si="10"/>
        <v>2.3899686416102468E-9</v>
      </c>
      <c r="G79" s="1">
        <f t="shared" si="11"/>
        <v>0</v>
      </c>
      <c r="H79" s="16">
        <f t="shared" si="12"/>
        <v>21.380994393028395</v>
      </c>
      <c r="I79" s="17">
        <f t="shared" si="13"/>
        <v>21.380994393028232</v>
      </c>
      <c r="J79" s="17">
        <f t="shared" si="15"/>
        <v>22.241450000000004</v>
      </c>
      <c r="K79" s="18">
        <f t="shared" si="14"/>
        <v>0.7403838515691612</v>
      </c>
      <c r="L79">
        <f t="shared" si="16"/>
        <v>0.7403838515691612</v>
      </c>
      <c r="M79" s="15">
        <f t="shared" si="17"/>
        <v>0</v>
      </c>
      <c r="R79" s="15"/>
      <c r="S79" s="15"/>
    </row>
    <row r="80" spans="1:19" x14ac:dyDescent="0.25">
      <c r="A80" s="1">
        <v>80</v>
      </c>
      <c r="B80">
        <v>1.3487261146496814</v>
      </c>
      <c r="C80" s="14">
        <v>21.360185000000001</v>
      </c>
      <c r="D80" s="15">
        <v>80</v>
      </c>
      <c r="E80" s="1">
        <f t="shared" si="9"/>
        <v>0.35058356658582535</v>
      </c>
      <c r="F80" s="1">
        <f t="shared" si="10"/>
        <v>2.6931377964992523E-9</v>
      </c>
      <c r="G80" s="1">
        <f t="shared" si="11"/>
        <v>0</v>
      </c>
      <c r="H80" s="16">
        <f t="shared" si="12"/>
        <v>21.147643257816917</v>
      </c>
      <c r="I80" s="17">
        <f t="shared" si="13"/>
        <v>21.147643257816981</v>
      </c>
      <c r="J80" s="17">
        <f t="shared" si="15"/>
        <v>21.360185000000001</v>
      </c>
      <c r="K80" s="18">
        <f t="shared" si="14"/>
        <v>4.5173992170193633E-2</v>
      </c>
      <c r="L80">
        <f t="shared" si="16"/>
        <v>4.5173992170193633E-2</v>
      </c>
      <c r="M80" s="15">
        <f t="shared" si="17"/>
        <v>0</v>
      </c>
      <c r="R80" s="15"/>
      <c r="S80" s="15"/>
    </row>
    <row r="81" spans="1:19" x14ac:dyDescent="0.25">
      <c r="A81" s="1">
        <v>81</v>
      </c>
      <c r="B81">
        <v>1.3431528662420384</v>
      </c>
      <c r="C81" s="14">
        <v>20.64678</v>
      </c>
      <c r="D81" s="15">
        <v>81</v>
      </c>
      <c r="E81" s="1">
        <f t="shared" si="9"/>
        <v>0.3453043865534855</v>
      </c>
      <c r="F81" s="1">
        <f t="shared" si="10"/>
        <v>1.5424656361621617E-9</v>
      </c>
      <c r="G81" s="1">
        <f t="shared" si="11"/>
        <v>0</v>
      </c>
      <c r="H81" s="16">
        <f t="shared" si="12"/>
        <v>22.24901741735389</v>
      </c>
      <c r="I81" s="17">
        <f t="shared" si="13"/>
        <v>22.249017417353571</v>
      </c>
      <c r="J81" s="17">
        <f t="shared" si="15"/>
        <v>20.64678</v>
      </c>
      <c r="K81" s="18">
        <f t="shared" si="14"/>
        <v>2.5671647415678409</v>
      </c>
      <c r="L81">
        <f t="shared" si="16"/>
        <v>2.5671647415678409</v>
      </c>
      <c r="M81" s="15">
        <f t="shared" si="17"/>
        <v>0</v>
      </c>
      <c r="R81" s="15"/>
      <c r="S81" s="15"/>
    </row>
    <row r="82" spans="1:19" x14ac:dyDescent="0.25">
      <c r="A82" s="1">
        <v>82</v>
      </c>
      <c r="B82">
        <v>1.3427547770700632</v>
      </c>
      <c r="C82" s="14">
        <v>23.080750000000005</v>
      </c>
      <c r="D82" s="15">
        <v>82</v>
      </c>
      <c r="E82" s="1">
        <f t="shared" si="9"/>
        <v>0.34492762185813075</v>
      </c>
      <c r="F82" s="1">
        <f t="shared" si="10"/>
        <v>1.482267905140267E-9</v>
      </c>
      <c r="G82" s="1">
        <f t="shared" si="11"/>
        <v>0</v>
      </c>
      <c r="H82" s="16">
        <f t="shared" si="12"/>
        <v>22.328909214660179</v>
      </c>
      <c r="I82" s="17">
        <f t="shared" si="13"/>
        <v>22.328909214660143</v>
      </c>
      <c r="J82" s="17">
        <f t="shared" si="15"/>
        <v>23.080750000000005</v>
      </c>
      <c r="K82" s="18">
        <f t="shared" si="14"/>
        <v>0.56526456650046064</v>
      </c>
      <c r="L82">
        <f t="shared" si="16"/>
        <v>0.56526456650046064</v>
      </c>
      <c r="M82" s="15">
        <f t="shared" si="17"/>
        <v>0</v>
      </c>
      <c r="R82" s="15"/>
      <c r="S82" s="15"/>
    </row>
    <row r="83" spans="1:19" x14ac:dyDescent="0.25">
      <c r="A83" s="1">
        <v>83</v>
      </c>
      <c r="B83">
        <v>1.3433519108280256</v>
      </c>
      <c r="C83" s="14">
        <v>22.451275000000003</v>
      </c>
      <c r="D83" s="15">
        <v>83</v>
      </c>
      <c r="E83" s="1">
        <f t="shared" si="9"/>
        <v>0.34549278508695125</v>
      </c>
      <c r="F83" s="1">
        <f t="shared" si="10"/>
        <v>1.5734751662708095E-9</v>
      </c>
      <c r="G83" s="1">
        <f t="shared" si="11"/>
        <v>0</v>
      </c>
      <c r="H83" s="16">
        <f t="shared" si="12"/>
        <v>22.209133436378245</v>
      </c>
      <c r="I83" s="17">
        <f t="shared" si="13"/>
        <v>22.209133436378124</v>
      </c>
      <c r="J83" s="17">
        <f t="shared" si="15"/>
        <v>22.451275000000003</v>
      </c>
      <c r="K83" s="18">
        <f t="shared" si="14"/>
        <v>5.8632536833248095E-2</v>
      </c>
      <c r="L83">
        <f t="shared" si="16"/>
        <v>5.8632536833248095E-2</v>
      </c>
      <c r="M83" s="15">
        <f t="shared" si="17"/>
        <v>0</v>
      </c>
      <c r="R83" s="15"/>
      <c r="S83" s="15"/>
    </row>
    <row r="84" spans="1:19" x14ac:dyDescent="0.25">
      <c r="A84" s="1">
        <v>84</v>
      </c>
      <c r="B84">
        <v>1.3359872611464969</v>
      </c>
      <c r="C84" s="14">
        <v>22.745030000000003</v>
      </c>
      <c r="D84" s="15">
        <v>84</v>
      </c>
      <c r="E84" s="1">
        <f t="shared" si="9"/>
        <v>0.338529344455333</v>
      </c>
      <c r="F84" s="1">
        <f t="shared" si="10"/>
        <v>7.5338546783102863E-10</v>
      </c>
      <c r="G84" s="1">
        <f t="shared" si="11"/>
        <v>0</v>
      </c>
      <c r="H84" s="16">
        <f t="shared" si="12"/>
        <v>23.712796857720313</v>
      </c>
      <c r="I84" s="17">
        <f t="shared" si="13"/>
        <v>23.71279685772015</v>
      </c>
      <c r="J84" s="17">
        <f t="shared" si="15"/>
        <v>22.745030000000003</v>
      </c>
      <c r="K84" s="18">
        <f t="shared" si="14"/>
        <v>0.93657269090152651</v>
      </c>
      <c r="L84">
        <f t="shared" si="16"/>
        <v>0.93657269090152651</v>
      </c>
      <c r="M84" s="15">
        <f t="shared" si="17"/>
        <v>0</v>
      </c>
      <c r="R84" s="15"/>
      <c r="S84" s="15"/>
    </row>
    <row r="85" spans="1:19" x14ac:dyDescent="0.25">
      <c r="A85" s="1">
        <v>85</v>
      </c>
      <c r="B85">
        <v>1.3377786624203818</v>
      </c>
      <c r="C85" s="14">
        <v>23.710225000000001</v>
      </c>
      <c r="D85" s="15">
        <v>85</v>
      </c>
      <c r="E85" s="1">
        <f t="shared" si="9"/>
        <v>0.34022175426948664</v>
      </c>
      <c r="F85" s="1">
        <f t="shared" si="10"/>
        <v>9.0119091458644362E-10</v>
      </c>
      <c r="G85" s="1">
        <f t="shared" si="11"/>
        <v>0</v>
      </c>
      <c r="H85" s="16">
        <f t="shared" si="12"/>
        <v>23.341681270304726</v>
      </c>
      <c r="I85" s="17">
        <f t="shared" si="13"/>
        <v>23.341681270304889</v>
      </c>
      <c r="J85" s="17">
        <f t="shared" si="15"/>
        <v>23.710225000000001</v>
      </c>
      <c r="K85" s="18">
        <f t="shared" si="14"/>
        <v>0.1358244806975839</v>
      </c>
      <c r="L85">
        <f t="shared" si="16"/>
        <v>0.1358244806975839</v>
      </c>
      <c r="M85" s="15">
        <f t="shared" si="17"/>
        <v>0</v>
      </c>
      <c r="R85" s="15"/>
      <c r="S85" s="15"/>
    </row>
    <row r="86" spans="1:19" x14ac:dyDescent="0.25">
      <c r="A86" s="1">
        <v>86</v>
      </c>
      <c r="B86">
        <v>1.338176751592357</v>
      </c>
      <c r="C86" s="14">
        <v>23.374505000000003</v>
      </c>
      <c r="D86" s="15">
        <v>86</v>
      </c>
      <c r="E86" s="1">
        <f t="shared" si="9"/>
        <v>0.34059796909972417</v>
      </c>
      <c r="F86" s="1">
        <f t="shared" si="10"/>
        <v>9.3778999942571779E-10</v>
      </c>
      <c r="G86" s="1">
        <f t="shared" si="11"/>
        <v>0</v>
      </c>
      <c r="H86" s="16">
        <f t="shared" si="12"/>
        <v>23.259685049152672</v>
      </c>
      <c r="I86" s="17">
        <f t="shared" si="13"/>
        <v>23.259685049152722</v>
      </c>
      <c r="J86" s="17">
        <f t="shared" si="15"/>
        <v>23.374505000000003</v>
      </c>
      <c r="K86" s="18">
        <f t="shared" si="14"/>
        <v>1.3183621112571955E-2</v>
      </c>
      <c r="L86">
        <f t="shared" si="16"/>
        <v>1.3183621112571955E-2</v>
      </c>
      <c r="M86" s="15">
        <f t="shared" si="17"/>
        <v>0</v>
      </c>
      <c r="R86" s="15"/>
      <c r="S86" s="15"/>
    </row>
    <row r="87" spans="1:19" x14ac:dyDescent="0.25">
      <c r="A87" s="1">
        <v>87</v>
      </c>
      <c r="B87">
        <v>1.3310111464968153</v>
      </c>
      <c r="C87" s="14">
        <v>23.92005</v>
      </c>
      <c r="D87" s="15">
        <v>87</v>
      </c>
      <c r="E87" s="1">
        <f t="shared" si="9"/>
        <v>0.33383307202514068</v>
      </c>
      <c r="F87" s="1">
        <f t="shared" si="10"/>
        <v>4.5804414100652845E-10</v>
      </c>
      <c r="G87" s="1">
        <f t="shared" si="11"/>
        <v>0</v>
      </c>
      <c r="H87" s="16">
        <f t="shared" si="12"/>
        <v>24.76231430710822</v>
      </c>
      <c r="I87" s="17">
        <f t="shared" si="13"/>
        <v>24.762314307108227</v>
      </c>
      <c r="J87" s="17">
        <f t="shared" si="15"/>
        <v>23.92005</v>
      </c>
      <c r="K87" s="18">
        <f t="shared" si="14"/>
        <v>0.70940916302850165</v>
      </c>
      <c r="L87">
        <f t="shared" si="16"/>
        <v>0.70940916302850165</v>
      </c>
      <c r="M87" s="15">
        <f t="shared" si="17"/>
        <v>0</v>
      </c>
      <c r="R87" s="15"/>
      <c r="S87" s="15"/>
    </row>
    <row r="88" spans="1:19" x14ac:dyDescent="0.25">
      <c r="A88" s="1">
        <v>88</v>
      </c>
      <c r="B88">
        <v>1.3328025477707002</v>
      </c>
      <c r="C88" s="14">
        <v>24.381665000000002</v>
      </c>
      <c r="D88" s="15">
        <v>88</v>
      </c>
      <c r="E88" s="1">
        <f t="shared" si="9"/>
        <v>0.33552289571394894</v>
      </c>
      <c r="F88" s="1">
        <f t="shared" si="10"/>
        <v>5.4790706247597952E-10</v>
      </c>
      <c r="G88" s="1">
        <f t="shared" si="11"/>
        <v>0</v>
      </c>
      <c r="H88" s="16">
        <f t="shared" si="12"/>
        <v>24.381290656079692</v>
      </c>
      <c r="I88" s="17">
        <f t="shared" si="13"/>
        <v>24.381290656079273</v>
      </c>
      <c r="J88" s="17">
        <f t="shared" si="15"/>
        <v>24.381665000000002</v>
      </c>
      <c r="K88" s="18">
        <f t="shared" si="14"/>
        <v>1.4013337098683716E-7</v>
      </c>
      <c r="L88">
        <f t="shared" si="16"/>
        <v>1.4013337098683716E-7</v>
      </c>
      <c r="M88" s="15">
        <f t="shared" si="17"/>
        <v>0</v>
      </c>
      <c r="R88" s="15"/>
      <c r="S88" s="15"/>
    </row>
    <row r="89" spans="1:19" x14ac:dyDescent="0.25">
      <c r="A89" s="1">
        <v>89</v>
      </c>
      <c r="B89">
        <v>1.332603503184713</v>
      </c>
      <c r="C89" s="14">
        <v>24.549524999999999</v>
      </c>
      <c r="D89" s="15">
        <v>89</v>
      </c>
      <c r="E89" s="1">
        <f t="shared" si="9"/>
        <v>0.33533509078782298</v>
      </c>
      <c r="F89" s="1">
        <f t="shared" si="10"/>
        <v>5.3710908943542524E-10</v>
      </c>
      <c r="G89" s="1">
        <f t="shared" si="11"/>
        <v>0</v>
      </c>
      <c r="H89" s="16">
        <f t="shared" si="12"/>
        <v>24.423447479306596</v>
      </c>
      <c r="I89" s="17">
        <f t="shared" si="13"/>
        <v>24.42344747930656</v>
      </c>
      <c r="J89" s="17">
        <f t="shared" si="15"/>
        <v>24.549524999999999</v>
      </c>
      <c r="K89" s="18">
        <f t="shared" si="14"/>
        <v>1.5895541224204546E-2</v>
      </c>
      <c r="L89">
        <f t="shared" si="16"/>
        <v>1.5895541224204546E-2</v>
      </c>
      <c r="M89" s="15">
        <f t="shared" si="17"/>
        <v>0</v>
      </c>
      <c r="R89" s="15"/>
      <c r="S89" s="15"/>
    </row>
    <row r="90" spans="1:19" x14ac:dyDescent="0.25">
      <c r="A90" s="1">
        <v>90</v>
      </c>
      <c r="B90">
        <v>1.3256369426751597</v>
      </c>
      <c r="C90" s="14">
        <v>26.144195000000003</v>
      </c>
      <c r="D90" s="15">
        <v>90</v>
      </c>
      <c r="E90" s="1">
        <f t="shared" si="9"/>
        <v>0.3287693779644868</v>
      </c>
      <c r="F90" s="1">
        <f t="shared" si="10"/>
        <v>2.6761387636425726E-10</v>
      </c>
      <c r="G90" s="1">
        <f t="shared" si="11"/>
        <v>0</v>
      </c>
      <c r="H90" s="16">
        <f t="shared" si="12"/>
        <v>25.927536640622044</v>
      </c>
      <c r="I90" s="17">
        <f t="shared" si="13"/>
        <v>25.927536640622293</v>
      </c>
      <c r="J90" s="17">
        <f t="shared" si="15"/>
        <v>26.144195000000003</v>
      </c>
      <c r="K90" s="18">
        <f t="shared" si="14"/>
        <v>4.6940844688241154E-2</v>
      </c>
      <c r="L90">
        <f t="shared" si="16"/>
        <v>4.6940844688241154E-2</v>
      </c>
      <c r="M90" s="15">
        <f t="shared" si="17"/>
        <v>0</v>
      </c>
      <c r="R90" s="15"/>
      <c r="S90" s="15"/>
    </row>
    <row r="91" spans="1:19" x14ac:dyDescent="0.25">
      <c r="A91" s="1">
        <v>91</v>
      </c>
      <c r="B91">
        <v>1.3278264331210186</v>
      </c>
      <c r="C91" s="14">
        <v>25.514720000000001</v>
      </c>
      <c r="D91" s="15">
        <v>91</v>
      </c>
      <c r="E91" s="1">
        <f t="shared" si="9"/>
        <v>0.33083130554068663</v>
      </c>
      <c r="F91" s="1">
        <f t="shared" si="10"/>
        <v>3.3311714831284365E-10</v>
      </c>
      <c r="G91" s="1">
        <f t="shared" si="11"/>
        <v>0</v>
      </c>
      <c r="H91" s="16">
        <f t="shared" si="12"/>
        <v>25.448754977867772</v>
      </c>
      <c r="I91" s="17">
        <f t="shared" si="13"/>
        <v>25.448754977867793</v>
      </c>
      <c r="J91" s="17">
        <f t="shared" si="15"/>
        <v>25.514720000000001</v>
      </c>
      <c r="K91" s="18">
        <f t="shared" si="14"/>
        <v>4.3513841449026192E-3</v>
      </c>
      <c r="L91">
        <f t="shared" si="16"/>
        <v>4.3513841449026192E-3</v>
      </c>
      <c r="M91" s="15">
        <f t="shared" si="17"/>
        <v>0</v>
      </c>
      <c r="R91" s="15"/>
      <c r="S91" s="15"/>
    </row>
    <row r="92" spans="1:19" x14ac:dyDescent="0.25">
      <c r="A92" s="1">
        <v>92</v>
      </c>
      <c r="B92">
        <v>1.3272292993630574</v>
      </c>
      <c r="C92" s="14">
        <v>25.514720000000001</v>
      </c>
      <c r="D92" s="15">
        <v>92</v>
      </c>
      <c r="E92" s="1">
        <f t="shared" si="9"/>
        <v>0.3302688159128998</v>
      </c>
      <c r="F92" s="1">
        <f t="shared" si="10"/>
        <v>3.1380784811248371E-10</v>
      </c>
      <c r="G92" s="1">
        <f t="shared" si="11"/>
        <v>0</v>
      </c>
      <c r="H92" s="16">
        <f t="shared" si="12"/>
        <v>25.578772657418249</v>
      </c>
      <c r="I92" s="17">
        <f t="shared" si="13"/>
        <v>25.57877265741854</v>
      </c>
      <c r="J92" s="17">
        <f t="shared" si="15"/>
        <v>25.514720000000001</v>
      </c>
      <c r="K92" s="18">
        <f t="shared" si="14"/>
        <v>4.1027429223767682E-3</v>
      </c>
      <c r="L92">
        <f t="shared" si="16"/>
        <v>4.1027429223767682E-3</v>
      </c>
      <c r="M92" s="15">
        <f t="shared" si="17"/>
        <v>0</v>
      </c>
      <c r="R92" s="15"/>
      <c r="S92" s="15"/>
    </row>
    <row r="93" spans="1:19" x14ac:dyDescent="0.25">
      <c r="A93" s="1">
        <v>93</v>
      </c>
      <c r="B93">
        <v>1.3204617834394898</v>
      </c>
      <c r="C93" s="14">
        <v>26.983495000000001</v>
      </c>
      <c r="D93" s="15">
        <v>93</v>
      </c>
      <c r="E93" s="1">
        <f t="shared" si="9"/>
        <v>0.32390167197685554</v>
      </c>
      <c r="F93" s="1">
        <f t="shared" si="10"/>
        <v>1.5949766269319384E-10</v>
      </c>
      <c r="G93" s="1">
        <f t="shared" si="11"/>
        <v>0</v>
      </c>
      <c r="H93" s="16">
        <f t="shared" si="12"/>
        <v>27.08200450742752</v>
      </c>
      <c r="I93" s="17">
        <f t="shared" si="13"/>
        <v>27.082004507427428</v>
      </c>
      <c r="J93" s="17">
        <f t="shared" si="15"/>
        <v>26.983495000000001</v>
      </c>
      <c r="K93" s="18">
        <f t="shared" si="14"/>
        <v>9.7041230535941485E-3</v>
      </c>
      <c r="L93">
        <f t="shared" si="16"/>
        <v>9.7041230535941485E-3</v>
      </c>
      <c r="M93" s="15">
        <f t="shared" si="17"/>
        <v>0</v>
      </c>
      <c r="R93" s="15"/>
      <c r="S93" s="15"/>
    </row>
    <row r="94" spans="1:19" x14ac:dyDescent="0.25">
      <c r="A94" s="1">
        <v>94</v>
      </c>
      <c r="B94">
        <v>1.3222531847133758</v>
      </c>
      <c r="C94" s="14">
        <v>26.563845000000004</v>
      </c>
      <c r="D94" s="15">
        <v>94</v>
      </c>
      <c r="E94" s="1">
        <f t="shared" si="9"/>
        <v>0.32558568911284014</v>
      </c>
      <c r="F94" s="1">
        <f t="shared" si="10"/>
        <v>1.9078924480349711E-10</v>
      </c>
      <c r="G94" s="1">
        <f t="shared" si="11"/>
        <v>0</v>
      </c>
      <c r="H94" s="16">
        <f t="shared" si="12"/>
        <v>26.678702791768849</v>
      </c>
      <c r="I94" s="17">
        <f t="shared" si="13"/>
        <v>26.678702791768956</v>
      </c>
      <c r="J94" s="17">
        <f t="shared" si="15"/>
        <v>26.563845000000004</v>
      </c>
      <c r="K94" s="18">
        <f t="shared" si="14"/>
        <v>1.3192312330039823E-2</v>
      </c>
      <c r="L94">
        <f t="shared" si="16"/>
        <v>1.3192312330039823E-2</v>
      </c>
      <c r="M94" s="15">
        <f t="shared" si="17"/>
        <v>0</v>
      </c>
      <c r="R94" s="15"/>
      <c r="S94" s="15"/>
    </row>
    <row r="95" spans="1:19" x14ac:dyDescent="0.25">
      <c r="A95" s="1">
        <v>95</v>
      </c>
      <c r="B95">
        <v>1.3214570063694264</v>
      </c>
      <c r="C95" s="14">
        <v>26.815635000000004</v>
      </c>
      <c r="D95" s="15">
        <v>95</v>
      </c>
      <c r="E95" s="1">
        <f t="shared" si="9"/>
        <v>0.32483711051526037</v>
      </c>
      <c r="F95" s="1">
        <f t="shared" si="10"/>
        <v>1.7618799153183231E-10</v>
      </c>
      <c r="G95" s="1">
        <f t="shared" si="11"/>
        <v>0</v>
      </c>
      <c r="H95" s="16">
        <f t="shared" si="12"/>
        <v>26.857462040331718</v>
      </c>
      <c r="I95" s="17">
        <f t="shared" si="13"/>
        <v>26.857462040331484</v>
      </c>
      <c r="J95" s="17">
        <f t="shared" si="15"/>
        <v>26.815635000000004</v>
      </c>
      <c r="K95" s="18">
        <f t="shared" si="14"/>
        <v>1.7495013028912538E-3</v>
      </c>
      <c r="L95">
        <f t="shared" si="16"/>
        <v>1.7495013028912538E-3</v>
      </c>
      <c r="M95" s="15">
        <f t="shared" si="17"/>
        <v>0</v>
      </c>
      <c r="R95" s="15"/>
      <c r="S95" s="15"/>
    </row>
    <row r="96" spans="1:19" x14ac:dyDescent="0.25">
      <c r="A96" s="1">
        <v>96</v>
      </c>
      <c r="B96">
        <v>1.3150875796178343</v>
      </c>
      <c r="C96" s="14">
        <v>28.242445000000004</v>
      </c>
      <c r="D96" s="15">
        <v>96</v>
      </c>
      <c r="E96" s="1">
        <f t="shared" si="9"/>
        <v>0.31885586943283128</v>
      </c>
      <c r="F96" s="1">
        <f t="shared" si="10"/>
        <v>9.3187062076744021E-11</v>
      </c>
      <c r="G96" s="1">
        <f t="shared" si="11"/>
        <v>0</v>
      </c>
      <c r="H96" s="16">
        <f t="shared" si="12"/>
        <v>28.31591798024909</v>
      </c>
      <c r="I96" s="17">
        <f t="shared" si="13"/>
        <v>28.315917980249196</v>
      </c>
      <c r="J96" s="17">
        <f t="shared" si="15"/>
        <v>28.242445000000004</v>
      </c>
      <c r="K96" s="18">
        <f t="shared" si="14"/>
        <v>5.3982788266982587E-3</v>
      </c>
      <c r="L96">
        <f t="shared" si="16"/>
        <v>5.3982788266982587E-3</v>
      </c>
      <c r="M96" s="15">
        <f t="shared" si="17"/>
        <v>0</v>
      </c>
      <c r="R96" s="15"/>
      <c r="S96" s="15"/>
    </row>
    <row r="97" spans="1:19" x14ac:dyDescent="0.25">
      <c r="A97" s="1">
        <v>97</v>
      </c>
      <c r="B97">
        <v>1.316679936305732</v>
      </c>
      <c r="C97" s="14">
        <v>27.822795000000003</v>
      </c>
      <c r="D97" s="15">
        <v>97</v>
      </c>
      <c r="E97" s="1">
        <f t="shared" si="9"/>
        <v>0.3203499311306196</v>
      </c>
      <c r="F97" s="1">
        <f t="shared" si="10"/>
        <v>1.0927247713593419E-10</v>
      </c>
      <c r="G97" s="1">
        <f t="shared" si="11"/>
        <v>0</v>
      </c>
      <c r="H97" s="16">
        <f t="shared" si="12"/>
        <v>27.946505518444944</v>
      </c>
      <c r="I97" s="17">
        <f t="shared" si="13"/>
        <v>27.946505518445065</v>
      </c>
      <c r="J97" s="17">
        <f t="shared" si="15"/>
        <v>27.822795000000003</v>
      </c>
      <c r="K97" s="18">
        <f t="shared" si="14"/>
        <v>1.5304292373946021E-2</v>
      </c>
      <c r="L97">
        <f t="shared" si="16"/>
        <v>1.5304292373946021E-2</v>
      </c>
      <c r="M97" s="15">
        <f t="shared" si="17"/>
        <v>0</v>
      </c>
      <c r="R97" s="15"/>
      <c r="S97" s="15"/>
    </row>
    <row r="98" spans="1:19" x14ac:dyDescent="0.25">
      <c r="A98" s="1">
        <v>98</v>
      </c>
      <c r="B98">
        <v>1.3148885350318471</v>
      </c>
      <c r="C98" s="14">
        <v>27.445110000000003</v>
      </c>
      <c r="D98" s="15">
        <v>98</v>
      </c>
      <c r="E98" s="1">
        <f t="shared" si="9"/>
        <v>0.31866917121910354</v>
      </c>
      <c r="F98" s="1">
        <f t="shared" si="10"/>
        <v>9.1350562252598937E-11</v>
      </c>
      <c r="G98" s="1">
        <f t="shared" si="11"/>
        <v>0</v>
      </c>
      <c r="H98" s="16">
        <f t="shared" si="12"/>
        <v>28.362323298620531</v>
      </c>
      <c r="I98" s="17">
        <f t="shared" si="13"/>
        <v>28.362323298620595</v>
      </c>
      <c r="J98" s="17">
        <f t="shared" si="15"/>
        <v>27.445110000000003</v>
      </c>
      <c r="K98" s="18">
        <f t="shared" si="14"/>
        <v>0.84128023516646666</v>
      </c>
      <c r="L98">
        <f t="shared" si="16"/>
        <v>0.84128023516646666</v>
      </c>
      <c r="M98" s="15">
        <f t="shared" si="17"/>
        <v>0</v>
      </c>
      <c r="R98" s="15"/>
      <c r="S98" s="15"/>
    </row>
    <row r="99" spans="1:19" x14ac:dyDescent="0.25">
      <c r="A99" s="1">
        <v>99</v>
      </c>
      <c r="B99">
        <v>1.3099124203821655</v>
      </c>
      <c r="C99" s="14">
        <v>29.753185000000002</v>
      </c>
      <c r="D99" s="15">
        <v>99</v>
      </c>
      <c r="E99" s="1">
        <f t="shared" si="9"/>
        <v>0.314006087261126</v>
      </c>
      <c r="F99" s="1">
        <f t="shared" si="10"/>
        <v>5.5539415134787402E-11</v>
      </c>
      <c r="G99" s="1">
        <f t="shared" si="11"/>
        <v>0</v>
      </c>
      <c r="H99" s="16">
        <f t="shared" si="12"/>
        <v>29.539271032968891</v>
      </c>
      <c r="I99" s="17">
        <f t="shared" si="13"/>
        <v>29.539271032968827</v>
      </c>
      <c r="J99" s="17">
        <f t="shared" si="15"/>
        <v>29.753185000000002</v>
      </c>
      <c r="K99" s="18">
        <f t="shared" si="14"/>
        <v>4.5759185291014595E-2</v>
      </c>
      <c r="L99">
        <f t="shared" si="16"/>
        <v>4.5759185291014595E-2</v>
      </c>
      <c r="M99" s="15">
        <f t="shared" si="17"/>
        <v>0</v>
      </c>
      <c r="R99" s="15"/>
      <c r="S99" s="15"/>
    </row>
    <row r="100" spans="1:19" x14ac:dyDescent="0.25">
      <c r="A100" s="1">
        <v>100</v>
      </c>
      <c r="B100">
        <v>1.3111066878980893</v>
      </c>
      <c r="C100" s="14">
        <v>28.829955000000005</v>
      </c>
      <c r="D100" s="15">
        <v>100</v>
      </c>
      <c r="E100" s="1">
        <f t="shared" si="9"/>
        <v>0.31512445297459729</v>
      </c>
      <c r="F100" s="1">
        <f t="shared" si="10"/>
        <v>6.2584630615260419E-11</v>
      </c>
      <c r="G100" s="1">
        <f t="shared" si="11"/>
        <v>0</v>
      </c>
      <c r="H100" s="16">
        <f t="shared" si="12"/>
        <v>29.25382386898152</v>
      </c>
      <c r="I100" s="17">
        <f t="shared" si="13"/>
        <v>29.253823868981726</v>
      </c>
      <c r="J100" s="17">
        <f t="shared" si="15"/>
        <v>28.829955000000005</v>
      </c>
      <c r="K100" s="18">
        <f t="shared" si="14"/>
        <v>0.17966481809184331</v>
      </c>
      <c r="L100">
        <f t="shared" si="16"/>
        <v>0.17966481809184331</v>
      </c>
      <c r="M100" s="15">
        <f t="shared" si="17"/>
        <v>0</v>
      </c>
      <c r="R100" s="15"/>
      <c r="S100" s="15"/>
    </row>
    <row r="101" spans="1:19" x14ac:dyDescent="0.25">
      <c r="A101" s="1">
        <v>101</v>
      </c>
      <c r="B101">
        <v>1.3059315286624207</v>
      </c>
      <c r="C101" s="14">
        <v>28.242445000000004</v>
      </c>
      <c r="D101" s="15">
        <v>101</v>
      </c>
      <c r="E101" s="1">
        <f t="shared" si="9"/>
        <v>0.31028181546706335</v>
      </c>
      <c r="F101" s="1">
        <f t="shared" si="10"/>
        <v>3.7300389374262451E-11</v>
      </c>
      <c r="G101" s="1">
        <f t="shared" si="11"/>
        <v>0</v>
      </c>
      <c r="H101" s="16">
        <f t="shared" si="12"/>
        <v>30.504674906909379</v>
      </c>
      <c r="I101" s="17">
        <f t="shared" si="13"/>
        <v>30.504674906909258</v>
      </c>
      <c r="J101" s="17">
        <f t="shared" si="15"/>
        <v>28.242445000000004</v>
      </c>
      <c r="K101" s="18">
        <f t="shared" si="14"/>
        <v>5.1176841517146556</v>
      </c>
      <c r="L101">
        <f t="shared" si="16"/>
        <v>5.1176841517146556</v>
      </c>
      <c r="M101" s="15">
        <f t="shared" si="17"/>
        <v>0</v>
      </c>
      <c r="R101" s="15"/>
      <c r="S101" s="15"/>
    </row>
    <row r="102" spans="1:19" x14ac:dyDescent="0.25">
      <c r="A102" s="1">
        <v>102</v>
      </c>
      <c r="B102">
        <v>1.3047372611464969</v>
      </c>
      <c r="C102" s="14">
        <v>30.928205000000002</v>
      </c>
      <c r="D102" s="15">
        <v>102</v>
      </c>
      <c r="E102" s="1">
        <f t="shared" si="9"/>
        <v>0.30916563588781787</v>
      </c>
      <c r="F102" s="1">
        <f t="shared" si="10"/>
        <v>3.3101448194299048E-11</v>
      </c>
      <c r="G102" s="1">
        <f t="shared" si="11"/>
        <v>0</v>
      </c>
      <c r="H102" s="16">
        <f t="shared" si="12"/>
        <v>30.798540400916117</v>
      </c>
      <c r="I102" s="17">
        <f t="shared" si="13"/>
        <v>30.798540400915954</v>
      </c>
      <c r="J102" s="17">
        <f t="shared" si="15"/>
        <v>30.928205000000002</v>
      </c>
      <c r="K102" s="18">
        <f t="shared" si="14"/>
        <v>1.6812908255626941E-2</v>
      </c>
      <c r="L102">
        <f t="shared" si="16"/>
        <v>1.6812908255626941E-2</v>
      </c>
      <c r="M102" s="15">
        <f t="shared" si="17"/>
        <v>0</v>
      </c>
      <c r="R102" s="15"/>
      <c r="S102" s="15"/>
    </row>
    <row r="103" spans="1:19" x14ac:dyDescent="0.25">
      <c r="A103" s="1">
        <v>103</v>
      </c>
      <c r="B103">
        <v>1.3055334394904452</v>
      </c>
      <c r="C103" s="14">
        <v>30.172835000000003</v>
      </c>
      <c r="D103" s="15">
        <v>103</v>
      </c>
      <c r="E103" s="1">
        <f t="shared" si="9"/>
        <v>0.3099096984613493</v>
      </c>
      <c r="F103" s="1">
        <f t="shared" si="10"/>
        <v>3.5844669390589983E-11</v>
      </c>
      <c r="G103" s="1">
        <f t="shared" si="11"/>
        <v>0</v>
      </c>
      <c r="H103" s="16">
        <f t="shared" si="12"/>
        <v>30.602409900055399</v>
      </c>
      <c r="I103" s="17">
        <f t="shared" si="13"/>
        <v>30.602409900055591</v>
      </c>
      <c r="J103" s="17">
        <f t="shared" si="15"/>
        <v>30.172835000000003</v>
      </c>
      <c r="K103" s="18">
        <f t="shared" si="14"/>
        <v>0.18453459475776837</v>
      </c>
      <c r="L103">
        <f t="shared" si="16"/>
        <v>0.18453459475776837</v>
      </c>
      <c r="M103" s="15">
        <f t="shared" si="17"/>
        <v>0</v>
      </c>
      <c r="R103" s="15"/>
      <c r="S103" s="15"/>
    </row>
    <row r="104" spans="1:19" x14ac:dyDescent="0.25">
      <c r="A104" s="1">
        <v>104</v>
      </c>
      <c r="B104">
        <v>1.2989649681528661</v>
      </c>
      <c r="C104" s="14">
        <v>30.088905</v>
      </c>
      <c r="D104" s="15">
        <v>104</v>
      </c>
      <c r="E104" s="1">
        <f t="shared" si="9"/>
        <v>0.30377814237891243</v>
      </c>
      <c r="F104" s="1">
        <f t="shared" si="10"/>
        <v>1.8584869181875392E-11</v>
      </c>
      <c r="G104" s="1">
        <f t="shared" si="11"/>
        <v>0</v>
      </c>
      <c r="H104" s="16">
        <f t="shared" si="12"/>
        <v>32.247315866376233</v>
      </c>
      <c r="I104" s="17">
        <f t="shared" si="13"/>
        <v>32.247315866376539</v>
      </c>
      <c r="J104" s="17">
        <f t="shared" si="15"/>
        <v>30.088905</v>
      </c>
      <c r="K104" s="18">
        <f t="shared" si="14"/>
        <v>4.658737468092319</v>
      </c>
      <c r="L104">
        <f t="shared" si="16"/>
        <v>4.658737468092319</v>
      </c>
      <c r="M104" s="15">
        <f t="shared" si="17"/>
        <v>0</v>
      </c>
      <c r="R104" s="15"/>
      <c r="S104" s="15"/>
    </row>
    <row r="105" spans="1:19" x14ac:dyDescent="0.25">
      <c r="A105" s="1">
        <v>105</v>
      </c>
      <c r="B105">
        <v>1.2993630573248403</v>
      </c>
      <c r="C105" s="14">
        <v>31.683575000000001</v>
      </c>
      <c r="D105" s="15">
        <v>105</v>
      </c>
      <c r="E105" s="1">
        <f t="shared" si="9"/>
        <v>0.30414929462219364</v>
      </c>
      <c r="F105" s="1">
        <f t="shared" si="10"/>
        <v>1.93396365401672E-11</v>
      </c>
      <c r="G105" s="1">
        <f t="shared" si="11"/>
        <v>0</v>
      </c>
      <c r="H105" s="16">
        <f t="shared" si="12"/>
        <v>32.145861483231009</v>
      </c>
      <c r="I105" s="17">
        <f t="shared" si="13"/>
        <v>32.145861483231329</v>
      </c>
      <c r="J105" s="17">
        <f t="shared" si="15"/>
        <v>31.683575000000001</v>
      </c>
      <c r="K105" s="18">
        <f t="shared" si="14"/>
        <v>0.21370879257838854</v>
      </c>
      <c r="L105">
        <f t="shared" si="16"/>
        <v>0.21370879257838854</v>
      </c>
      <c r="M105" s="15">
        <f t="shared" si="17"/>
        <v>0</v>
      </c>
      <c r="R105" s="15"/>
      <c r="S105" s="15"/>
    </row>
    <row r="106" spans="1:19" x14ac:dyDescent="0.25">
      <c r="A106" s="1">
        <v>106</v>
      </c>
      <c r="B106">
        <v>1.2997611464968155</v>
      </c>
      <c r="C106" s="14">
        <v>31.557680000000001</v>
      </c>
      <c r="D106" s="15">
        <v>106</v>
      </c>
      <c r="E106" s="1">
        <f t="shared" si="9"/>
        <v>0.30452050674422548</v>
      </c>
      <c r="F106" s="1">
        <f t="shared" si="10"/>
        <v>2.0125054935604259E-11</v>
      </c>
      <c r="G106" s="1">
        <f t="shared" si="11"/>
        <v>0</v>
      </c>
      <c r="H106" s="16">
        <f t="shared" si="12"/>
        <v>32.04463809906354</v>
      </c>
      <c r="I106" s="17">
        <f t="shared" si="13"/>
        <v>32.044638099063832</v>
      </c>
      <c r="J106" s="17">
        <f t="shared" si="15"/>
        <v>31.557680000000001</v>
      </c>
      <c r="K106" s="18">
        <f t="shared" si="14"/>
        <v>0.23712819024385934</v>
      </c>
      <c r="L106">
        <f t="shared" si="16"/>
        <v>0.23712819024385934</v>
      </c>
      <c r="M106" s="15">
        <f t="shared" si="17"/>
        <v>0</v>
      </c>
      <c r="R106" s="15"/>
      <c r="S106" s="15"/>
    </row>
    <row r="107" spans="1:19" x14ac:dyDescent="0.25">
      <c r="A107" s="1">
        <v>107</v>
      </c>
      <c r="B107">
        <v>1.2929936305732479</v>
      </c>
      <c r="C107" s="14">
        <v>32.313050000000004</v>
      </c>
      <c r="D107" s="15">
        <v>107</v>
      </c>
      <c r="E107" s="1">
        <f t="shared" si="9"/>
        <v>0.29821817217824426</v>
      </c>
      <c r="F107" s="1">
        <f t="shared" si="10"/>
        <v>1.0228868857806601E-11</v>
      </c>
      <c r="G107" s="1">
        <f t="shared" si="11"/>
        <v>0</v>
      </c>
      <c r="H107" s="16">
        <f t="shared" si="12"/>
        <v>33.797359409447672</v>
      </c>
      <c r="I107" s="17">
        <f t="shared" si="13"/>
        <v>33.797359409447381</v>
      </c>
      <c r="J107" s="17">
        <f t="shared" si="15"/>
        <v>32.313050000000004</v>
      </c>
      <c r="K107" s="18">
        <f t="shared" si="14"/>
        <v>2.2031744229740209</v>
      </c>
      <c r="L107">
        <f t="shared" si="16"/>
        <v>2.2031744229740209</v>
      </c>
      <c r="M107" s="15">
        <f t="shared" si="17"/>
        <v>0</v>
      </c>
      <c r="R107" s="15"/>
      <c r="S107" s="15"/>
    </row>
    <row r="108" spans="1:19" x14ac:dyDescent="0.25">
      <c r="A108" s="1">
        <v>108</v>
      </c>
      <c r="B108">
        <v>1.2941878980891715</v>
      </c>
      <c r="C108" s="14">
        <v>33.152350000000006</v>
      </c>
      <c r="D108" s="15">
        <v>108</v>
      </c>
      <c r="E108" s="1">
        <f t="shared" si="9"/>
        <v>0.2993290543228293</v>
      </c>
      <c r="F108" s="1">
        <f t="shared" si="10"/>
        <v>1.1526408709735094E-11</v>
      </c>
      <c r="G108" s="1">
        <f t="shared" si="11"/>
        <v>0</v>
      </c>
      <c r="H108" s="16">
        <f t="shared" si="12"/>
        <v>33.483057464023382</v>
      </c>
      <c r="I108" s="17">
        <f t="shared" si="13"/>
        <v>33.483057464023204</v>
      </c>
      <c r="J108" s="17">
        <f t="shared" si="15"/>
        <v>33.152350000000006</v>
      </c>
      <c r="K108" s="18">
        <f t="shared" si="14"/>
        <v>0.10936742676065535</v>
      </c>
      <c r="L108">
        <f t="shared" si="16"/>
        <v>0.10936742676065535</v>
      </c>
      <c r="M108" s="15">
        <f t="shared" si="17"/>
        <v>0</v>
      </c>
      <c r="R108" s="15"/>
      <c r="S108" s="15"/>
    </row>
    <row r="109" spans="1:19" x14ac:dyDescent="0.25">
      <c r="A109" s="1">
        <v>109</v>
      </c>
      <c r="B109">
        <v>1.2941878980891715</v>
      </c>
      <c r="C109" s="14">
        <v>33.068420000000003</v>
      </c>
      <c r="D109" s="15">
        <v>109</v>
      </c>
      <c r="E109" s="1">
        <f t="shared" si="9"/>
        <v>0.2993290543228293</v>
      </c>
      <c r="F109" s="1">
        <f t="shared" si="10"/>
        <v>1.1526408709735094E-11</v>
      </c>
      <c r="G109" s="1">
        <f t="shared" si="11"/>
        <v>0</v>
      </c>
      <c r="H109" s="16">
        <f t="shared" si="12"/>
        <v>33.483057464023382</v>
      </c>
      <c r="I109" s="17">
        <f t="shared" si="13"/>
        <v>33.483057464023204</v>
      </c>
      <c r="J109" s="17">
        <f t="shared" si="15"/>
        <v>33.068420000000003</v>
      </c>
      <c r="K109" s="18">
        <f t="shared" si="14"/>
        <v>0.1719242265715914</v>
      </c>
      <c r="L109">
        <f t="shared" si="16"/>
        <v>0.1719242265715914</v>
      </c>
      <c r="M109" s="15">
        <f t="shared" si="17"/>
        <v>0</v>
      </c>
      <c r="R109" s="15"/>
      <c r="S109" s="15"/>
    </row>
    <row r="110" spans="1:19" x14ac:dyDescent="0.25">
      <c r="A110" s="1">
        <v>110</v>
      </c>
      <c r="B110">
        <v>1.287022292993631</v>
      </c>
      <c r="C110" s="14">
        <v>34.495229999999999</v>
      </c>
      <c r="D110" s="15">
        <v>110</v>
      </c>
      <c r="E110" s="1">
        <f t="shared" si="9"/>
        <v>0.29267236590079326</v>
      </c>
      <c r="F110" s="1">
        <f t="shared" si="10"/>
        <v>5.6298365953251009E-12</v>
      </c>
      <c r="G110" s="1">
        <f t="shared" si="11"/>
        <v>0</v>
      </c>
      <c r="H110" s="16">
        <f t="shared" si="12"/>
        <v>35.402122522470954</v>
      </c>
      <c r="I110" s="17">
        <f t="shared" si="13"/>
        <v>35.402122522471018</v>
      </c>
      <c r="J110" s="17">
        <f t="shared" si="15"/>
        <v>34.495229999999999</v>
      </c>
      <c r="K110" s="18">
        <f t="shared" si="14"/>
        <v>0.82245404731384675</v>
      </c>
      <c r="L110">
        <f t="shared" si="16"/>
        <v>0.82245404731384675</v>
      </c>
      <c r="M110" s="15">
        <f t="shared" si="17"/>
        <v>0</v>
      </c>
      <c r="R110" s="15"/>
      <c r="S110" s="15"/>
    </row>
    <row r="111" spans="1:19" x14ac:dyDescent="0.25">
      <c r="A111" s="1">
        <v>111</v>
      </c>
      <c r="B111">
        <v>1.2886146496815287</v>
      </c>
      <c r="C111" s="14">
        <v>34.285404999999997</v>
      </c>
      <c r="D111" s="15">
        <v>111</v>
      </c>
      <c r="E111" s="1">
        <f t="shared" si="9"/>
        <v>0.29414982469461737</v>
      </c>
      <c r="F111" s="1">
        <f t="shared" si="10"/>
        <v>6.601625910415427E-12</v>
      </c>
      <c r="G111" s="1">
        <f t="shared" si="11"/>
        <v>0</v>
      </c>
      <c r="H111" s="16">
        <f t="shared" si="12"/>
        <v>34.968684380950499</v>
      </c>
      <c r="I111" s="17">
        <f t="shared" si="13"/>
        <v>34.96868438095089</v>
      </c>
      <c r="J111" s="17">
        <f t="shared" si="15"/>
        <v>34.285404999999997</v>
      </c>
      <c r="K111" s="18">
        <f t="shared" si="14"/>
        <v>0.46687071243263528</v>
      </c>
      <c r="L111">
        <f t="shared" si="16"/>
        <v>0.46687071243263528</v>
      </c>
      <c r="M111" s="15">
        <f t="shared" si="17"/>
        <v>0</v>
      </c>
      <c r="R111" s="15"/>
      <c r="S111" s="15"/>
    </row>
    <row r="112" spans="1:19" x14ac:dyDescent="0.25">
      <c r="A112" s="1">
        <v>112</v>
      </c>
      <c r="B112">
        <v>1.2884156050955418</v>
      </c>
      <c r="C112" s="14">
        <v>34.285404999999997</v>
      </c>
      <c r="D112" s="15">
        <v>112</v>
      </c>
      <c r="E112" s="1">
        <f t="shared" si="9"/>
        <v>0.29396508506874397</v>
      </c>
      <c r="F112" s="1">
        <f t="shared" si="10"/>
        <v>6.4715233151367454E-12</v>
      </c>
      <c r="G112" s="1">
        <f t="shared" si="11"/>
        <v>0</v>
      </c>
      <c r="H112" s="16">
        <f t="shared" si="12"/>
        <v>35.022642620896271</v>
      </c>
      <c r="I112" s="17">
        <f t="shared" si="13"/>
        <v>35.022642620896477</v>
      </c>
      <c r="J112" s="17">
        <f t="shared" si="15"/>
        <v>34.285404999999997</v>
      </c>
      <c r="K112" s="18">
        <f t="shared" si="14"/>
        <v>0.5435193096651012</v>
      </c>
      <c r="L112">
        <f t="shared" si="16"/>
        <v>0.5435193096651012</v>
      </c>
      <c r="M112" s="15">
        <f t="shared" si="17"/>
        <v>0</v>
      </c>
      <c r="R112" s="15"/>
      <c r="S112" s="15"/>
    </row>
    <row r="113" spans="1:19" x14ac:dyDescent="0.25">
      <c r="A113" s="1">
        <v>113</v>
      </c>
      <c r="B113">
        <v>1.28125</v>
      </c>
      <c r="C113" s="14">
        <v>36.131865000000005</v>
      </c>
      <c r="D113" s="15">
        <v>113</v>
      </c>
      <c r="E113" s="1">
        <f t="shared" si="9"/>
        <v>0.28732552647857962</v>
      </c>
      <c r="F113" s="1">
        <f t="shared" si="10"/>
        <v>3.1608804457739371E-12</v>
      </c>
      <c r="G113" s="1">
        <f t="shared" si="11"/>
        <v>0</v>
      </c>
      <c r="H113" s="16">
        <f t="shared" si="12"/>
        <v>37.007966223178947</v>
      </c>
      <c r="I113" s="17">
        <f t="shared" si="13"/>
        <v>37.00796622317921</v>
      </c>
      <c r="J113" s="17">
        <f t="shared" si="15"/>
        <v>36.131865000000005</v>
      </c>
      <c r="K113" s="18">
        <f t="shared" si="14"/>
        <v>0.76755335325609941</v>
      </c>
      <c r="L113">
        <f t="shared" si="16"/>
        <v>0.76755335325609941</v>
      </c>
      <c r="M113" s="15">
        <f t="shared" si="17"/>
        <v>0</v>
      </c>
      <c r="R113" s="15"/>
      <c r="S113" s="15"/>
    </row>
    <row r="114" spans="1:19" x14ac:dyDescent="0.25">
      <c r="A114" s="1">
        <v>114</v>
      </c>
      <c r="B114">
        <v>1.2830414012738849</v>
      </c>
      <c r="C114" s="14">
        <v>35.670250000000003</v>
      </c>
      <c r="D114" s="15">
        <v>114</v>
      </c>
      <c r="E114" s="1">
        <f t="shared" si="9"/>
        <v>0.28898336691722815</v>
      </c>
      <c r="F114" s="1">
        <f t="shared" si="10"/>
        <v>3.7810088386393702E-12</v>
      </c>
      <c r="G114" s="1">
        <f t="shared" si="11"/>
        <v>0</v>
      </c>
      <c r="H114" s="16">
        <f t="shared" si="12"/>
        <v>36.503702493654252</v>
      </c>
      <c r="I114" s="17">
        <f t="shared" si="13"/>
        <v>36.503702493654146</v>
      </c>
      <c r="J114" s="17">
        <f t="shared" si="15"/>
        <v>35.670250000000003</v>
      </c>
      <c r="K114" s="18">
        <f t="shared" si="14"/>
        <v>0.69464305917830882</v>
      </c>
      <c r="L114">
        <f t="shared" si="16"/>
        <v>0.69464305917830882</v>
      </c>
      <c r="M114" s="15">
        <f t="shared" si="17"/>
        <v>0</v>
      </c>
      <c r="R114" s="15"/>
      <c r="S114" s="15"/>
    </row>
    <row r="115" spans="1:19" x14ac:dyDescent="0.25">
      <c r="A115" s="1">
        <v>115</v>
      </c>
      <c r="B115">
        <v>1.2826433121019107</v>
      </c>
      <c r="C115" s="14">
        <v>35.880075000000005</v>
      </c>
      <c r="D115" s="15">
        <v>115</v>
      </c>
      <c r="E115" s="1">
        <f t="shared" si="9"/>
        <v>0.28861483804996141</v>
      </c>
      <c r="F115" s="1">
        <f t="shared" si="10"/>
        <v>3.633449096491145E-12</v>
      </c>
      <c r="G115" s="1">
        <f t="shared" si="11"/>
        <v>0</v>
      </c>
      <c r="H115" s="16">
        <f t="shared" si="12"/>
        <v>36.615296808759076</v>
      </c>
      <c r="I115" s="17">
        <f t="shared" si="13"/>
        <v>36.615296808759012</v>
      </c>
      <c r="J115" s="17">
        <f t="shared" si="15"/>
        <v>35.880075000000005</v>
      </c>
      <c r="K115" s="18">
        <f t="shared" si="14"/>
        <v>0.5405511080748665</v>
      </c>
      <c r="L115">
        <f t="shared" si="16"/>
        <v>0.5405511080748665</v>
      </c>
      <c r="M115" s="15">
        <f t="shared" si="17"/>
        <v>0</v>
      </c>
      <c r="R115" s="15"/>
      <c r="S115" s="15"/>
    </row>
    <row r="116" spans="1:19" x14ac:dyDescent="0.25">
      <c r="A116" s="1">
        <v>116</v>
      </c>
      <c r="B116">
        <v>1.2756767515923562</v>
      </c>
      <c r="C116" s="14">
        <v>37.684570000000001</v>
      </c>
      <c r="D116" s="15">
        <v>116</v>
      </c>
      <c r="E116" s="1">
        <f t="shared" si="9"/>
        <v>0.28217683943246841</v>
      </c>
      <c r="F116" s="1">
        <f t="shared" si="10"/>
        <v>1.8103607500345994E-12</v>
      </c>
      <c r="G116" s="1">
        <f t="shared" si="11"/>
        <v>0</v>
      </c>
      <c r="H116" s="16">
        <f t="shared" si="12"/>
        <v>38.611813382791389</v>
      </c>
      <c r="I116" s="17">
        <f t="shared" si="13"/>
        <v>38.611813382791297</v>
      </c>
      <c r="J116" s="17">
        <f t="shared" si="15"/>
        <v>37.684570000000001</v>
      </c>
      <c r="K116" s="18">
        <f t="shared" si="14"/>
        <v>0.85978029093024633</v>
      </c>
      <c r="L116">
        <f t="shared" si="16"/>
        <v>0.85978029093024633</v>
      </c>
      <c r="M116" s="15">
        <f t="shared" si="17"/>
        <v>0</v>
      </c>
      <c r="R116" s="15"/>
      <c r="S116" s="15"/>
    </row>
    <row r="117" spans="1:19" x14ac:dyDescent="0.25">
      <c r="A117" s="1">
        <v>117</v>
      </c>
      <c r="B117">
        <v>1.277269108280255</v>
      </c>
      <c r="C117" s="14">
        <v>37.180990000000001</v>
      </c>
      <c r="D117" s="15">
        <v>117</v>
      </c>
      <c r="E117" s="1">
        <f t="shared" si="9"/>
        <v>0.28364647520178821</v>
      </c>
      <c r="F117" s="1">
        <f t="shared" si="10"/>
        <v>2.1228552247143866E-12</v>
      </c>
      <c r="G117" s="1">
        <f t="shared" si="11"/>
        <v>0</v>
      </c>
      <c r="H117" s="16">
        <f t="shared" si="12"/>
        <v>38.148075026542664</v>
      </c>
      <c r="I117" s="17">
        <f t="shared" si="13"/>
        <v>38.148075026542756</v>
      </c>
      <c r="J117" s="17">
        <f t="shared" si="15"/>
        <v>37.180990000000001</v>
      </c>
      <c r="K117" s="18">
        <f t="shared" si="14"/>
        <v>0.93525344856320047</v>
      </c>
      <c r="L117">
        <f t="shared" si="16"/>
        <v>0.93525344856320047</v>
      </c>
      <c r="M117" s="15">
        <f t="shared" si="17"/>
        <v>0</v>
      </c>
      <c r="R117" s="15"/>
      <c r="S117" s="15"/>
    </row>
    <row r="118" spans="1:19" x14ac:dyDescent="0.25">
      <c r="A118" s="1">
        <v>118</v>
      </c>
      <c r="B118">
        <v>1.2768710191082797</v>
      </c>
      <c r="C118" s="14">
        <v>37.600640000000006</v>
      </c>
      <c r="D118" s="15">
        <v>118</v>
      </c>
      <c r="E118" s="1">
        <f t="shared" si="9"/>
        <v>0.28327895867942349</v>
      </c>
      <c r="F118" s="1">
        <f t="shared" si="10"/>
        <v>2.0400059417420039E-12</v>
      </c>
      <c r="G118" s="1">
        <f t="shared" si="11"/>
        <v>0</v>
      </c>
      <c r="H118" s="16">
        <f t="shared" si="12"/>
        <v>38.263592377321849</v>
      </c>
      <c r="I118" s="17">
        <f t="shared" si="13"/>
        <v>38.263592377322311</v>
      </c>
      <c r="J118" s="17">
        <f t="shared" si="15"/>
        <v>37.600640000000006</v>
      </c>
      <c r="K118" s="18">
        <f t="shared" si="14"/>
        <v>0.43950585459729669</v>
      </c>
      <c r="L118">
        <f t="shared" si="16"/>
        <v>0.43950585459729669</v>
      </c>
      <c r="M118" s="15">
        <f t="shared" si="17"/>
        <v>0</v>
      </c>
      <c r="R118" s="15"/>
      <c r="S118" s="15"/>
    </row>
    <row r="119" spans="1:19" x14ac:dyDescent="0.25">
      <c r="A119" s="1">
        <v>119</v>
      </c>
      <c r="B119">
        <v>1.2699044585987265</v>
      </c>
      <c r="C119" s="14">
        <v>39.153345000000009</v>
      </c>
      <c r="D119" s="15">
        <v>119</v>
      </c>
      <c r="E119" s="1">
        <f t="shared" si="9"/>
        <v>0.2768592126779657</v>
      </c>
      <c r="F119" s="1">
        <f t="shared" si="10"/>
        <v>1.0164313834531666E-12</v>
      </c>
      <c r="G119" s="1">
        <f t="shared" si="11"/>
        <v>0</v>
      </c>
      <c r="H119" s="16">
        <f t="shared" si="12"/>
        <v>40.330907154996289</v>
      </c>
      <c r="I119" s="17">
        <f t="shared" si="13"/>
        <v>40.330907154996112</v>
      </c>
      <c r="J119" s="17">
        <f t="shared" si="15"/>
        <v>39.153345000000009</v>
      </c>
      <c r="K119" s="18">
        <f t="shared" si="14"/>
        <v>1.3866526288790662</v>
      </c>
      <c r="L119">
        <f t="shared" si="16"/>
        <v>1.3866526288790662</v>
      </c>
      <c r="M119" s="15">
        <f t="shared" si="17"/>
        <v>0</v>
      </c>
      <c r="R119" s="15"/>
      <c r="S119" s="15"/>
    </row>
    <row r="120" spans="1:19" x14ac:dyDescent="0.25">
      <c r="A120" s="1">
        <v>120</v>
      </c>
      <c r="B120">
        <v>1.2716958598726114</v>
      </c>
      <c r="C120" s="14">
        <v>38.565835000000007</v>
      </c>
      <c r="D120" s="15">
        <v>120</v>
      </c>
      <c r="E120" s="1">
        <f t="shared" si="9"/>
        <v>0.27850784122673394</v>
      </c>
      <c r="F120" s="1">
        <f t="shared" si="10"/>
        <v>1.2158429817759325E-12</v>
      </c>
      <c r="G120" s="1">
        <f t="shared" si="11"/>
        <v>0</v>
      </c>
      <c r="H120" s="16">
        <f t="shared" si="12"/>
        <v>39.7909137322333</v>
      </c>
      <c r="I120" s="17">
        <f t="shared" si="13"/>
        <v>39.790913732233093</v>
      </c>
      <c r="J120" s="17">
        <f t="shared" si="15"/>
        <v>38.565835000000007</v>
      </c>
      <c r="K120" s="18">
        <f t="shared" si="14"/>
        <v>1.5008179001698265</v>
      </c>
      <c r="L120">
        <f t="shared" si="16"/>
        <v>1.5008179001698265</v>
      </c>
      <c r="M120" s="15">
        <f t="shared" si="17"/>
        <v>0</v>
      </c>
      <c r="R120" s="15"/>
      <c r="S120" s="15"/>
    </row>
    <row r="121" spans="1:19" x14ac:dyDescent="0.25">
      <c r="A121" s="1">
        <v>121</v>
      </c>
      <c r="B121">
        <v>1.2708996815286631</v>
      </c>
      <c r="C121" s="14">
        <v>39.069415000000006</v>
      </c>
      <c r="D121" s="15">
        <v>121</v>
      </c>
      <c r="E121" s="1">
        <f t="shared" si="9"/>
        <v>0.27777492952581218</v>
      </c>
      <c r="F121" s="1">
        <f t="shared" si="10"/>
        <v>1.1227929696469293E-12</v>
      </c>
      <c r="G121" s="1">
        <f t="shared" si="11"/>
        <v>0</v>
      </c>
      <c r="H121" s="16">
        <f t="shared" si="12"/>
        <v>40.030180973725628</v>
      </c>
      <c r="I121" s="17">
        <f t="shared" si="13"/>
        <v>40.030180973725692</v>
      </c>
      <c r="J121" s="17">
        <f t="shared" si="15"/>
        <v>39.069415000000006</v>
      </c>
      <c r="K121" s="18">
        <f t="shared" si="14"/>
        <v>0.92307125626906417</v>
      </c>
      <c r="L121">
        <f t="shared" si="16"/>
        <v>0.92307125626906417</v>
      </c>
      <c r="M121" s="15">
        <f t="shared" si="17"/>
        <v>0</v>
      </c>
      <c r="R121" s="15"/>
      <c r="S121" s="15"/>
    </row>
    <row r="122" spans="1:19" x14ac:dyDescent="0.25">
      <c r="A122" s="1">
        <v>122</v>
      </c>
      <c r="B122">
        <v>1.2641321656050954</v>
      </c>
      <c r="C122" s="14">
        <v>41.083735000000004</v>
      </c>
      <c r="D122" s="15">
        <v>122</v>
      </c>
      <c r="E122" s="1">
        <f t="shared" si="9"/>
        <v>0.271557512120643</v>
      </c>
      <c r="F122" s="1">
        <f t="shared" si="10"/>
        <v>5.7067683910153934E-13</v>
      </c>
      <c r="G122" s="1">
        <f t="shared" si="11"/>
        <v>0</v>
      </c>
      <c r="H122" s="16">
        <f t="shared" si="12"/>
        <v>42.111876542710313</v>
      </c>
      <c r="I122" s="17">
        <f t="shared" si="13"/>
        <v>42.111876542710434</v>
      </c>
      <c r="J122" s="17">
        <f t="shared" si="15"/>
        <v>41.083735000000004</v>
      </c>
      <c r="K122" s="18">
        <f t="shared" si="14"/>
        <v>1.0570750318469815</v>
      </c>
      <c r="L122">
        <f t="shared" si="16"/>
        <v>1.0570750318469815</v>
      </c>
      <c r="M122" s="15">
        <f t="shared" si="17"/>
        <v>0</v>
      </c>
      <c r="R122" s="15"/>
      <c r="S122" s="15"/>
    </row>
    <row r="123" spans="1:19" x14ac:dyDescent="0.25">
      <c r="A123" s="1">
        <v>123</v>
      </c>
      <c r="B123">
        <v>1.2659235668789814</v>
      </c>
      <c r="C123" s="14">
        <v>40.160505000000001</v>
      </c>
      <c r="D123" s="15">
        <v>123</v>
      </c>
      <c r="E123" s="1">
        <f t="shared" si="9"/>
        <v>0.2732011174231882</v>
      </c>
      <c r="F123" s="1">
        <f t="shared" si="10"/>
        <v>6.8263616978982259E-13</v>
      </c>
      <c r="G123" s="1">
        <f t="shared" si="11"/>
        <v>0</v>
      </c>
      <c r="H123" s="16">
        <f t="shared" si="12"/>
        <v>41.552356946411301</v>
      </c>
      <c r="I123" s="17">
        <f t="shared" si="13"/>
        <v>41.552356946411692</v>
      </c>
      <c r="J123" s="17">
        <f t="shared" si="15"/>
        <v>40.160505000000001</v>
      </c>
      <c r="K123" s="18">
        <f t="shared" si="14"/>
        <v>1.9372518407300132</v>
      </c>
      <c r="L123">
        <f t="shared" si="16"/>
        <v>1.9372518407300132</v>
      </c>
      <c r="M123" s="15">
        <f t="shared" si="17"/>
        <v>0</v>
      </c>
      <c r="R123" s="15"/>
      <c r="S123" s="15"/>
    </row>
    <row r="124" spans="1:19" x14ac:dyDescent="0.25">
      <c r="A124" s="1">
        <v>124</v>
      </c>
      <c r="B124">
        <v>1.2649283439490449</v>
      </c>
      <c r="C124" s="14">
        <v>40.873910000000002</v>
      </c>
      <c r="D124" s="15">
        <v>124</v>
      </c>
      <c r="E124" s="1">
        <f t="shared" si="9"/>
        <v>0.27228780625819682</v>
      </c>
      <c r="F124" s="1">
        <f t="shared" si="10"/>
        <v>6.1797011950171109E-13</v>
      </c>
      <c r="G124" s="1">
        <f t="shared" si="11"/>
        <v>0</v>
      </c>
      <c r="H124" s="16">
        <f t="shared" si="12"/>
        <v>41.862434381518305</v>
      </c>
      <c r="I124" s="17">
        <f t="shared" si="13"/>
        <v>41.862434381518597</v>
      </c>
      <c r="J124" s="17">
        <f t="shared" si="15"/>
        <v>40.873910000000002</v>
      </c>
      <c r="K124" s="18">
        <f t="shared" si="14"/>
        <v>0.97718045285671973</v>
      </c>
      <c r="L124">
        <f t="shared" si="16"/>
        <v>0.97718045285671973</v>
      </c>
      <c r="M124" s="15">
        <f t="shared" si="17"/>
        <v>0</v>
      </c>
      <c r="R124" s="15"/>
      <c r="S124" s="15"/>
    </row>
    <row r="125" spans="1:19" x14ac:dyDescent="0.25">
      <c r="A125" s="1">
        <v>125</v>
      </c>
      <c r="B125">
        <v>1.2585589171974527</v>
      </c>
      <c r="C125" s="14">
        <v>43.098055000000002</v>
      </c>
      <c r="D125" s="15">
        <v>125</v>
      </c>
      <c r="E125" s="1">
        <f t="shared" si="9"/>
        <v>0.26645446485366786</v>
      </c>
      <c r="F125" s="1">
        <f t="shared" si="10"/>
        <v>3.2684965844430455E-13</v>
      </c>
      <c r="G125" s="1">
        <f t="shared" si="11"/>
        <v>0</v>
      </c>
      <c r="H125" s="16">
        <f t="shared" si="12"/>
        <v>43.893052516582721</v>
      </c>
      <c r="I125" s="17">
        <f t="shared" si="13"/>
        <v>43.893052516582884</v>
      </c>
      <c r="J125" s="17">
        <f t="shared" si="15"/>
        <v>43.098055000000002</v>
      </c>
      <c r="K125" s="18">
        <f t="shared" si="14"/>
        <v>0.63202105137294939</v>
      </c>
      <c r="L125">
        <f t="shared" si="16"/>
        <v>0.63202105137294939</v>
      </c>
      <c r="M125" s="15">
        <f t="shared" si="17"/>
        <v>0</v>
      </c>
      <c r="R125" s="15"/>
      <c r="S125" s="15"/>
    </row>
    <row r="126" spans="1:19" x14ac:dyDescent="0.25">
      <c r="A126" s="1">
        <v>126</v>
      </c>
      <c r="B126">
        <v>1.2599522292993635</v>
      </c>
      <c r="C126" s="14">
        <v>42.048930000000006</v>
      </c>
      <c r="D126" s="15">
        <v>126</v>
      </c>
      <c r="E126" s="1">
        <f t="shared" si="9"/>
        <v>0.26772872780044621</v>
      </c>
      <c r="F126" s="1">
        <f t="shared" si="10"/>
        <v>3.7571501464843962E-13</v>
      </c>
      <c r="G126" s="1">
        <f t="shared" si="11"/>
        <v>0</v>
      </c>
      <c r="H126" s="16">
        <f t="shared" si="12"/>
        <v>43.441921030571059</v>
      </c>
      <c r="I126" s="17">
        <f t="shared" si="13"/>
        <v>43.441921030570938</v>
      </c>
      <c r="J126" s="17">
        <f t="shared" si="15"/>
        <v>42.048930000000006</v>
      </c>
      <c r="K126" s="18">
        <f t="shared" si="14"/>
        <v>1.9404240112510693</v>
      </c>
      <c r="L126">
        <f t="shared" si="16"/>
        <v>1.9404240112510693</v>
      </c>
      <c r="M126" s="15">
        <f t="shared" si="17"/>
        <v>0</v>
      </c>
      <c r="R126" s="15"/>
      <c r="S126" s="15"/>
    </row>
    <row r="127" spans="1:19" x14ac:dyDescent="0.25">
      <c r="A127" s="1">
        <v>127</v>
      </c>
      <c r="B127">
        <v>1.2585589171974527</v>
      </c>
      <c r="C127" s="14">
        <v>42.678404999999998</v>
      </c>
      <c r="D127" s="15">
        <v>127</v>
      </c>
      <c r="E127" s="1">
        <f t="shared" si="9"/>
        <v>0.26645446485366786</v>
      </c>
      <c r="F127" s="1">
        <f t="shared" si="10"/>
        <v>3.2684965844430455E-13</v>
      </c>
      <c r="G127" s="1">
        <f t="shared" si="11"/>
        <v>0</v>
      </c>
      <c r="H127" s="16">
        <f t="shared" si="12"/>
        <v>43.893052516582721</v>
      </c>
      <c r="I127" s="17">
        <f t="shared" si="13"/>
        <v>43.893052516582884</v>
      </c>
      <c r="J127" s="17">
        <f t="shared" si="15"/>
        <v>42.678404999999998</v>
      </c>
      <c r="K127" s="18">
        <f t="shared" si="14"/>
        <v>1.4753685895409725</v>
      </c>
      <c r="L127">
        <f t="shared" si="16"/>
        <v>1.4753685895409725</v>
      </c>
      <c r="M127" s="15">
        <f t="shared" si="17"/>
        <v>0</v>
      </c>
      <c r="R127" s="15"/>
      <c r="S127" s="15"/>
    </row>
    <row r="128" spans="1:19" x14ac:dyDescent="0.25">
      <c r="A128" s="1">
        <v>128</v>
      </c>
      <c r="B128">
        <v>1.2527866242038217</v>
      </c>
      <c r="C128" s="14">
        <v>45.112375</v>
      </c>
      <c r="D128" s="15">
        <v>128</v>
      </c>
      <c r="E128" s="1">
        <f t="shared" si="9"/>
        <v>0.26118636069083367</v>
      </c>
      <c r="F128" s="1">
        <f t="shared" si="10"/>
        <v>1.8351098418465754E-13</v>
      </c>
      <c r="G128" s="1">
        <f t="shared" si="11"/>
        <v>0</v>
      </c>
      <c r="H128" s="16">
        <f t="shared" si="12"/>
        <v>45.80485454423421</v>
      </c>
      <c r="I128" s="17">
        <f t="shared" si="13"/>
        <v>45.804854544234331</v>
      </c>
      <c r="J128" s="17">
        <f t="shared" si="15"/>
        <v>45.112375</v>
      </c>
      <c r="K128" s="18">
        <f t="shared" si="14"/>
        <v>0.47952791918298676</v>
      </c>
      <c r="L128">
        <f t="shared" si="16"/>
        <v>0.47952791918298676</v>
      </c>
      <c r="M128" s="15">
        <f t="shared" si="17"/>
        <v>0</v>
      </c>
      <c r="R128" s="15"/>
      <c r="S128" s="15"/>
    </row>
    <row r="129" spans="1:19" x14ac:dyDescent="0.25">
      <c r="A129" s="1">
        <v>129</v>
      </c>
      <c r="B129">
        <v>1.2541799363057324</v>
      </c>
      <c r="C129" s="14">
        <v>44.021284999999999</v>
      </c>
      <c r="D129" s="15">
        <v>129</v>
      </c>
      <c r="E129" s="1">
        <f t="shared" si="9"/>
        <v>0.26245632546268799</v>
      </c>
      <c r="F129" s="1">
        <f t="shared" si="10"/>
        <v>2.109445951226041E-13</v>
      </c>
      <c r="G129" s="1">
        <f t="shared" si="11"/>
        <v>0</v>
      </c>
      <c r="H129" s="16">
        <f t="shared" si="12"/>
        <v>45.336961923085589</v>
      </c>
      <c r="I129" s="17">
        <f t="shared" si="13"/>
        <v>45.336961923085255</v>
      </c>
      <c r="J129" s="17">
        <f t="shared" si="15"/>
        <v>44.021284999999999</v>
      </c>
      <c r="K129" s="18">
        <f t="shared" si="14"/>
        <v>1.7310057659390869</v>
      </c>
      <c r="L129">
        <f t="shared" si="16"/>
        <v>1.7310057659390869</v>
      </c>
      <c r="M129" s="15">
        <f t="shared" si="17"/>
        <v>0</v>
      </c>
      <c r="R129" s="15"/>
      <c r="S129" s="15"/>
    </row>
    <row r="130" spans="1:19" x14ac:dyDescent="0.25">
      <c r="A130" s="1">
        <v>130</v>
      </c>
      <c r="B130">
        <v>1.2529856687898089</v>
      </c>
      <c r="C130" s="14">
        <v>44.692725000000003</v>
      </c>
      <c r="D130" s="15">
        <v>130</v>
      </c>
      <c r="E130" s="1">
        <f t="shared" ref="E130:E193" si="18">IF(B130&gt;0,1/2*(B130-O$4*F130+N$28)+1/2*POWER((B130-O$4*F130+N$28)^2-4*O$28*(B130-O$4*F130),0.5),"")</f>
        <v>0.26136771907636036</v>
      </c>
      <c r="F130" s="1">
        <f t="shared" ref="F130:F193" si="19">IF(B130="","",LN(1+EXP($Q$10*(B130-$Q$11)))/$Q$10)</f>
        <v>1.8719914507239398E-13</v>
      </c>
      <c r="G130" s="1">
        <f t="shared" ref="G130:G193" si="20">IF(B130="","",O$4*N$21*10/(Q$12+F130)-O$4*N$21*10/(Q$12+N$19-Q$11)+(1-O$4)*O$14)</f>
        <v>0</v>
      </c>
      <c r="H130" s="16">
        <f t="shared" ref="H130:H193" si="21">IF(B130&gt;0, IF(O$4=1,N$21*10/(E130)-N$21*10/(Q$11-O$19),N$21*10/(E130)-N$21*10/(N$19-O$19)),"")</f>
        <v>45.737758446975356</v>
      </c>
      <c r="I130" s="17">
        <f t="shared" ref="I130:I193" si="22">IF(B130&gt;0,(O$21*10/(B130-E130-O$4*F130)-O$21*10/(O$19))+G130,"")</f>
        <v>45.737758446975477</v>
      </c>
      <c r="J130" s="17">
        <f t="shared" si="15"/>
        <v>44.692725000000003</v>
      </c>
      <c r="K130" s="18">
        <f t="shared" ref="K130:K193" si="23">IF(OR(B130="",C130=0,C130=""),"",(I130-C130)*(I130-C130))</f>
        <v>1.09209490529744</v>
      </c>
      <c r="L130">
        <f t="shared" si="16"/>
        <v>1.09209490529744</v>
      </c>
      <c r="M130" s="15">
        <f t="shared" si="17"/>
        <v>0</v>
      </c>
      <c r="R130" s="15"/>
      <c r="S130" s="15"/>
    </row>
    <row r="131" spans="1:19" x14ac:dyDescent="0.25">
      <c r="A131" s="1">
        <v>131</v>
      </c>
      <c r="B131">
        <v>1.2470143312101907</v>
      </c>
      <c r="C131" s="14">
        <v>46.790975000000003</v>
      </c>
      <c r="D131" s="15">
        <v>131</v>
      </c>
      <c r="E131" s="1">
        <f t="shared" si="18"/>
        <v>0.25593660671976531</v>
      </c>
      <c r="F131" s="1">
        <f t="shared" si="19"/>
        <v>1.03030917130733E-13</v>
      </c>
      <c r="G131" s="1">
        <f t="shared" si="20"/>
        <v>0</v>
      </c>
      <c r="H131" s="16">
        <f t="shared" si="21"/>
        <v>47.788290169391594</v>
      </c>
      <c r="I131" s="17">
        <f t="shared" si="22"/>
        <v>47.78829016939153</v>
      </c>
      <c r="J131" s="17">
        <f t="shared" ref="J131:J194" si="24">IF(B131&gt;0,C131,"")</f>
        <v>46.790975000000003</v>
      </c>
      <c r="K131" s="18">
        <f t="shared" si="23"/>
        <v>0.9946375470984502</v>
      </c>
      <c r="L131">
        <f t="shared" ref="L131:L194" si="25">IF(K131&gt;81,"",K131)</f>
        <v>0.9946375470984502</v>
      </c>
      <c r="M131" s="15">
        <f t="shared" ref="M131:M194" si="26">IF(K131&gt;81,M130+1,M130)</f>
        <v>0</v>
      </c>
      <c r="R131" s="15"/>
      <c r="S131" s="15"/>
    </row>
    <row r="132" spans="1:19" x14ac:dyDescent="0.25">
      <c r="A132" s="1">
        <v>132</v>
      </c>
      <c r="B132">
        <v>1.2484076433121025</v>
      </c>
      <c r="C132" s="14">
        <v>45.951675000000002</v>
      </c>
      <c r="D132" s="15">
        <v>132</v>
      </c>
      <c r="E132" s="1">
        <f t="shared" si="18"/>
        <v>0.25720206044047922</v>
      </c>
      <c r="F132" s="1">
        <f t="shared" si="19"/>
        <v>1.1843637182026108E-13</v>
      </c>
      <c r="G132" s="1">
        <f t="shared" si="20"/>
        <v>0</v>
      </c>
      <c r="H132" s="16">
        <f t="shared" si="21"/>
        <v>47.302776483522301</v>
      </c>
      <c r="I132" s="17">
        <f t="shared" si="22"/>
        <v>47.302776483522393</v>
      </c>
      <c r="J132" s="17">
        <f t="shared" si="24"/>
        <v>45.951675000000002</v>
      </c>
      <c r="K132" s="18">
        <f t="shared" si="23"/>
        <v>1.8254752187764078</v>
      </c>
      <c r="L132">
        <f t="shared" si="25"/>
        <v>1.8254752187764078</v>
      </c>
      <c r="M132" s="15">
        <f t="shared" si="26"/>
        <v>0</v>
      </c>
      <c r="R132" s="15"/>
      <c r="S132" s="15"/>
    </row>
    <row r="133" spans="1:19" x14ac:dyDescent="0.25">
      <c r="A133" s="1">
        <v>133</v>
      </c>
      <c r="B133">
        <v>1.2466162420382165</v>
      </c>
      <c r="C133" s="14">
        <v>46.161500000000011</v>
      </c>
      <c r="D133" s="15">
        <v>133</v>
      </c>
      <c r="E133" s="1">
        <f t="shared" si="18"/>
        <v>0.25557525404371473</v>
      </c>
      <c r="F133" s="1">
        <f t="shared" si="19"/>
        <v>9.9011909781630537E-14</v>
      </c>
      <c r="G133" s="1">
        <f t="shared" si="20"/>
        <v>0</v>
      </c>
      <c r="H133" s="16">
        <f t="shared" si="21"/>
        <v>47.927811987512634</v>
      </c>
      <c r="I133" s="17">
        <f t="shared" si="22"/>
        <v>47.927811987512541</v>
      </c>
      <c r="J133" s="17">
        <f t="shared" si="24"/>
        <v>46.161500000000011</v>
      </c>
      <c r="K133" s="18">
        <f t="shared" si="23"/>
        <v>3.1198580372304652</v>
      </c>
      <c r="L133">
        <f t="shared" si="25"/>
        <v>3.1198580372304652</v>
      </c>
      <c r="M133" s="15">
        <f t="shared" si="26"/>
        <v>0</v>
      </c>
      <c r="R133" s="15"/>
      <c r="S133" s="15"/>
    </row>
    <row r="134" spans="1:19" x14ac:dyDescent="0.25">
      <c r="A134" s="1">
        <v>134</v>
      </c>
      <c r="B134">
        <v>1.2414410828025479</v>
      </c>
      <c r="C134" s="14">
        <v>48.931190000000001</v>
      </c>
      <c r="D134" s="15">
        <v>134</v>
      </c>
      <c r="E134" s="1">
        <f t="shared" si="18"/>
        <v>0.25088614727520619</v>
      </c>
      <c r="F134" s="1">
        <f t="shared" si="19"/>
        <v>5.9010574204702214E-14</v>
      </c>
      <c r="G134" s="1">
        <f t="shared" si="20"/>
        <v>0</v>
      </c>
      <c r="H134" s="16">
        <f t="shared" si="21"/>
        <v>49.774768621674134</v>
      </c>
      <c r="I134" s="17">
        <f t="shared" si="22"/>
        <v>49.774768621674411</v>
      </c>
      <c r="J134" s="17">
        <f t="shared" si="24"/>
        <v>48.931190000000001</v>
      </c>
      <c r="K134" s="18">
        <f t="shared" si="23"/>
        <v>0.71162489094609827</v>
      </c>
      <c r="L134">
        <f t="shared" si="25"/>
        <v>0.71162489094609827</v>
      </c>
      <c r="M134" s="15">
        <f t="shared" si="26"/>
        <v>0</v>
      </c>
      <c r="R134" s="15"/>
      <c r="S134" s="15"/>
    </row>
    <row r="135" spans="1:19" x14ac:dyDescent="0.25">
      <c r="A135" s="1">
        <v>135</v>
      </c>
      <c r="B135">
        <v>1.2424363057324845</v>
      </c>
      <c r="C135" s="14">
        <v>48.091889999999999</v>
      </c>
      <c r="D135" s="15">
        <v>135</v>
      </c>
      <c r="E135" s="1">
        <f t="shared" si="18"/>
        <v>0.2517866598690448</v>
      </c>
      <c r="F135" s="1">
        <f t="shared" si="19"/>
        <v>6.5185634667628977E-14</v>
      </c>
      <c r="G135" s="1">
        <f t="shared" si="20"/>
        <v>0</v>
      </c>
      <c r="H135" s="16">
        <f t="shared" si="21"/>
        <v>49.414735503030464</v>
      </c>
      <c r="I135" s="17">
        <f t="shared" si="22"/>
        <v>49.414735503030442</v>
      </c>
      <c r="J135" s="17">
        <f t="shared" si="24"/>
        <v>48.091889999999999</v>
      </c>
      <c r="K135" s="18">
        <f t="shared" si="23"/>
        <v>1.749920224887866</v>
      </c>
      <c r="L135">
        <f t="shared" si="25"/>
        <v>1.749920224887866</v>
      </c>
      <c r="M135" s="15">
        <f t="shared" si="26"/>
        <v>0</v>
      </c>
      <c r="R135" s="15"/>
      <c r="S135" s="15"/>
    </row>
    <row r="136" spans="1:19" x14ac:dyDescent="0.25">
      <c r="A136" s="1">
        <v>136</v>
      </c>
      <c r="B136">
        <v>1.2392515923566878</v>
      </c>
      <c r="C136" s="14">
        <v>48.175820000000002</v>
      </c>
      <c r="D136" s="15">
        <v>136</v>
      </c>
      <c r="E136" s="1">
        <f t="shared" si="18"/>
        <v>0.24890713962664682</v>
      </c>
      <c r="F136" s="1">
        <f t="shared" si="19"/>
        <v>4.7406523151381813E-14</v>
      </c>
      <c r="G136" s="1">
        <f t="shared" si="20"/>
        <v>0</v>
      </c>
      <c r="H136" s="16">
        <f t="shared" si="21"/>
        <v>50.575147274286856</v>
      </c>
      <c r="I136" s="17">
        <f t="shared" si="22"/>
        <v>50.575147274286792</v>
      </c>
      <c r="J136" s="17">
        <f t="shared" si="24"/>
        <v>48.175820000000002</v>
      </c>
      <c r="K136" s="18">
        <f t="shared" si="23"/>
        <v>5.7567713691364784</v>
      </c>
      <c r="L136">
        <f t="shared" si="25"/>
        <v>5.7567713691364784</v>
      </c>
      <c r="M136" s="15">
        <f t="shared" si="26"/>
        <v>0</v>
      </c>
      <c r="R136" s="15"/>
      <c r="S136" s="15"/>
    </row>
    <row r="137" spans="1:19" x14ac:dyDescent="0.25">
      <c r="A137" s="1">
        <v>137</v>
      </c>
      <c r="B137">
        <v>1.2356687898089169</v>
      </c>
      <c r="C137" s="14">
        <v>50.945510000000006</v>
      </c>
      <c r="D137" s="15">
        <v>137</v>
      </c>
      <c r="E137" s="1">
        <f t="shared" si="18"/>
        <v>0.24567517386471818</v>
      </c>
      <c r="F137" s="1">
        <f t="shared" si="19"/>
        <v>3.3131275500809037E-14</v>
      </c>
      <c r="G137" s="1">
        <f t="shared" si="20"/>
        <v>0</v>
      </c>
      <c r="H137" s="16">
        <f t="shared" si="21"/>
        <v>51.909990266226536</v>
      </c>
      <c r="I137" s="17">
        <f t="shared" si="22"/>
        <v>51.909990266226487</v>
      </c>
      <c r="J137" s="17">
        <f t="shared" si="24"/>
        <v>50.945510000000006</v>
      </c>
      <c r="K137" s="18">
        <f t="shared" si="23"/>
        <v>0.93022218394030343</v>
      </c>
      <c r="L137">
        <f t="shared" si="25"/>
        <v>0.93022218394030343</v>
      </c>
      <c r="M137" s="15">
        <f t="shared" si="26"/>
        <v>0</v>
      </c>
      <c r="R137" s="15"/>
      <c r="S137" s="15"/>
    </row>
    <row r="138" spans="1:19" x14ac:dyDescent="0.25">
      <c r="A138" s="1">
        <v>138</v>
      </c>
      <c r="B138">
        <v>1.2364649681528663</v>
      </c>
      <c r="C138" s="14">
        <v>50.064245000000007</v>
      </c>
      <c r="D138" s="15">
        <v>138</v>
      </c>
      <c r="E138" s="1">
        <f t="shared" si="18"/>
        <v>0.24639269096830788</v>
      </c>
      <c r="F138" s="1">
        <f t="shared" si="19"/>
        <v>3.5877967263722197E-14</v>
      </c>
      <c r="G138" s="1">
        <f t="shared" si="20"/>
        <v>0</v>
      </c>
      <c r="H138" s="16">
        <f t="shared" si="21"/>
        <v>51.610622369879316</v>
      </c>
      <c r="I138" s="17">
        <f t="shared" si="22"/>
        <v>51.610622369879366</v>
      </c>
      <c r="J138" s="17">
        <f t="shared" si="24"/>
        <v>50.064245000000007</v>
      </c>
      <c r="K138" s="18">
        <f t="shared" si="23"/>
        <v>2.3912829700750033</v>
      </c>
      <c r="L138">
        <f t="shared" si="25"/>
        <v>2.3912829700750033</v>
      </c>
      <c r="M138" s="15">
        <f t="shared" si="26"/>
        <v>0</v>
      </c>
      <c r="R138" s="15"/>
      <c r="S138" s="15"/>
    </row>
    <row r="139" spans="1:19" x14ac:dyDescent="0.25">
      <c r="A139" s="1">
        <v>139</v>
      </c>
      <c r="B139">
        <v>1.2332802547770698</v>
      </c>
      <c r="C139" s="14">
        <v>50.106210000000004</v>
      </c>
      <c r="D139" s="15">
        <v>139</v>
      </c>
      <c r="E139" s="1">
        <f t="shared" si="18"/>
        <v>0.24352505517904965</v>
      </c>
      <c r="F139" s="1">
        <f t="shared" si="19"/>
        <v>2.6092461524706389E-14</v>
      </c>
      <c r="G139" s="1">
        <f t="shared" si="20"/>
        <v>0</v>
      </c>
      <c r="H139" s="16">
        <f t="shared" si="21"/>
        <v>52.817642689382659</v>
      </c>
      <c r="I139" s="17">
        <f t="shared" si="22"/>
        <v>52.817642689382865</v>
      </c>
      <c r="J139" s="17">
        <f t="shared" si="24"/>
        <v>50.106210000000004</v>
      </c>
      <c r="K139" s="18">
        <f t="shared" si="23"/>
        <v>7.3518672290539708</v>
      </c>
      <c r="L139">
        <f t="shared" si="25"/>
        <v>7.3518672290539708</v>
      </c>
      <c r="M139" s="15">
        <f t="shared" si="26"/>
        <v>0</v>
      </c>
      <c r="R139" s="15"/>
      <c r="S139" s="15"/>
    </row>
    <row r="140" spans="1:19" x14ac:dyDescent="0.25">
      <c r="A140" s="1">
        <v>140</v>
      </c>
      <c r="B140">
        <v>1.2298964968152872</v>
      </c>
      <c r="C140" s="14">
        <v>53.253585000000001</v>
      </c>
      <c r="D140" s="15">
        <v>140</v>
      </c>
      <c r="E140" s="1">
        <f t="shared" si="18"/>
        <v>0.24048541895202419</v>
      </c>
      <c r="F140" s="1">
        <f t="shared" si="19"/>
        <v>1.8600676554552574E-14</v>
      </c>
      <c r="G140" s="1">
        <f t="shared" si="20"/>
        <v>0</v>
      </c>
      <c r="H140" s="16">
        <f t="shared" si="21"/>
        <v>54.128487479862663</v>
      </c>
      <c r="I140" s="17">
        <f t="shared" si="22"/>
        <v>54.128487479862997</v>
      </c>
      <c r="J140" s="17">
        <f t="shared" si="24"/>
        <v>53.253585000000001</v>
      </c>
      <c r="K140" s="18">
        <f t="shared" si="23"/>
        <v>0.76545434927042022</v>
      </c>
      <c r="L140">
        <f t="shared" si="25"/>
        <v>0.76545434927042022</v>
      </c>
      <c r="M140" s="15">
        <f t="shared" si="26"/>
        <v>0</v>
      </c>
      <c r="R140" s="15"/>
      <c r="S140" s="15"/>
    </row>
    <row r="141" spans="1:19" x14ac:dyDescent="0.25">
      <c r="A141" s="1">
        <v>141</v>
      </c>
      <c r="B141">
        <v>1.2306926751592355</v>
      </c>
      <c r="C141" s="14">
        <v>52.624110000000002</v>
      </c>
      <c r="D141" s="15">
        <v>141</v>
      </c>
      <c r="E141" s="1">
        <f t="shared" si="18"/>
        <v>0.24119994644858667</v>
      </c>
      <c r="F141" s="1">
        <f t="shared" si="19"/>
        <v>2.0143886558778554E-14</v>
      </c>
      <c r="G141" s="1">
        <f t="shared" si="20"/>
        <v>0</v>
      </c>
      <c r="H141" s="16">
        <f t="shared" si="21"/>
        <v>53.817376706818273</v>
      </c>
      <c r="I141" s="17">
        <f t="shared" si="22"/>
        <v>53.817376706818322</v>
      </c>
      <c r="J141" s="17">
        <f t="shared" si="24"/>
        <v>52.624110000000002</v>
      </c>
      <c r="K141" s="18">
        <f t="shared" si="23"/>
        <v>1.42388543360104</v>
      </c>
      <c r="L141">
        <f t="shared" si="25"/>
        <v>1.42388543360104</v>
      </c>
      <c r="M141" s="15">
        <f t="shared" si="26"/>
        <v>0</v>
      </c>
      <c r="R141" s="15"/>
      <c r="S141" s="15"/>
    </row>
    <row r="142" spans="1:19" x14ac:dyDescent="0.25">
      <c r="A142" s="1">
        <v>142</v>
      </c>
      <c r="B142">
        <v>1.2251194267515926</v>
      </c>
      <c r="C142" s="14">
        <v>52.330355000000012</v>
      </c>
      <c r="D142" s="15">
        <v>142</v>
      </c>
      <c r="E142" s="1">
        <f t="shared" si="18"/>
        <v>0.23620726468891981</v>
      </c>
      <c r="F142" s="1">
        <f t="shared" si="19"/>
        <v>1.1537437671897971E-14</v>
      </c>
      <c r="G142" s="1">
        <f t="shared" si="20"/>
        <v>0</v>
      </c>
      <c r="H142" s="16">
        <f t="shared" si="21"/>
        <v>56.030601299816944</v>
      </c>
      <c r="I142" s="17">
        <f t="shared" si="22"/>
        <v>56.030601299817135</v>
      </c>
      <c r="J142" s="17">
        <f t="shared" si="24"/>
        <v>52.330355000000012</v>
      </c>
      <c r="K142" s="18">
        <f t="shared" si="23"/>
        <v>13.691822679310317</v>
      </c>
      <c r="L142">
        <f t="shared" si="25"/>
        <v>13.691822679310317</v>
      </c>
      <c r="M142" s="15">
        <f t="shared" si="26"/>
        <v>0</v>
      </c>
      <c r="R142" s="15"/>
      <c r="S142" s="15"/>
    </row>
    <row r="143" spans="1:19" x14ac:dyDescent="0.25">
      <c r="A143" s="1">
        <v>143</v>
      </c>
      <c r="B143">
        <v>1.2241242038216562</v>
      </c>
      <c r="C143" s="14">
        <v>55.477730000000008</v>
      </c>
      <c r="D143" s="15">
        <v>143</v>
      </c>
      <c r="E143" s="1">
        <f t="shared" si="18"/>
        <v>0.23531796408341285</v>
      </c>
      <c r="F143" s="1">
        <f t="shared" si="19"/>
        <v>1.0444978215668018E-14</v>
      </c>
      <c r="G143" s="1">
        <f t="shared" si="20"/>
        <v>0</v>
      </c>
      <c r="H143" s="16">
        <f t="shared" si="21"/>
        <v>56.434676610677151</v>
      </c>
      <c r="I143" s="17">
        <f t="shared" si="22"/>
        <v>56.434676610677343</v>
      </c>
      <c r="J143" s="17">
        <f t="shared" si="24"/>
        <v>55.477730000000008</v>
      </c>
      <c r="K143" s="18">
        <f t="shared" si="23"/>
        <v>0.91574681568683858</v>
      </c>
      <c r="L143">
        <f t="shared" si="25"/>
        <v>0.91574681568683858</v>
      </c>
      <c r="M143" s="15">
        <f t="shared" si="26"/>
        <v>0</v>
      </c>
      <c r="R143" s="15"/>
      <c r="S143" s="15"/>
    </row>
    <row r="144" spans="1:19" x14ac:dyDescent="0.25">
      <c r="A144" s="1">
        <v>144</v>
      </c>
      <c r="B144">
        <v>1.2245222929936304</v>
      </c>
      <c r="C144" s="14">
        <v>54.848255000000002</v>
      </c>
      <c r="D144" s="15">
        <v>144</v>
      </c>
      <c r="E144" s="1">
        <f t="shared" si="18"/>
        <v>0.23567360105059784</v>
      </c>
      <c r="F144" s="1">
        <f t="shared" si="19"/>
        <v>1.0869083411074376E-14</v>
      </c>
      <c r="G144" s="1">
        <f t="shared" si="20"/>
        <v>0</v>
      </c>
      <c r="H144" s="16">
        <f t="shared" si="21"/>
        <v>56.272718411812015</v>
      </c>
      <c r="I144" s="17">
        <f t="shared" si="22"/>
        <v>56.272718411812093</v>
      </c>
      <c r="J144" s="17">
        <f t="shared" si="24"/>
        <v>54.848255000000002</v>
      </c>
      <c r="K144" s="18">
        <f t="shared" si="23"/>
        <v>2.0290960115913439</v>
      </c>
      <c r="L144">
        <f t="shared" si="25"/>
        <v>2.0290960115913439</v>
      </c>
      <c r="M144" s="15">
        <f t="shared" si="26"/>
        <v>0</v>
      </c>
      <c r="R144" s="15"/>
      <c r="S144" s="15"/>
    </row>
    <row r="145" spans="1:19" x14ac:dyDescent="0.25">
      <c r="A145" s="1">
        <v>145</v>
      </c>
      <c r="B145">
        <v>1.2183519108280252</v>
      </c>
      <c r="C145" s="14">
        <v>54.974150000000009</v>
      </c>
      <c r="D145" s="15">
        <v>145</v>
      </c>
      <c r="E145" s="1">
        <f t="shared" si="18"/>
        <v>0.23017395399383256</v>
      </c>
      <c r="F145" s="1">
        <f t="shared" si="19"/>
        <v>5.8641980160683572E-15</v>
      </c>
      <c r="G145" s="1">
        <f t="shared" si="20"/>
        <v>0</v>
      </c>
      <c r="H145" s="16">
        <f t="shared" si="21"/>
        <v>58.833247793842126</v>
      </c>
      <c r="I145" s="17">
        <f t="shared" si="22"/>
        <v>58.83324779384202</v>
      </c>
      <c r="J145" s="17">
        <f t="shared" si="24"/>
        <v>54.974150000000009</v>
      </c>
      <c r="K145" s="18">
        <f t="shared" si="23"/>
        <v>14.892635782436276</v>
      </c>
      <c r="L145">
        <f t="shared" si="25"/>
        <v>14.892635782436276</v>
      </c>
      <c r="M145" s="15">
        <f t="shared" si="26"/>
        <v>0</v>
      </c>
      <c r="R145" s="15"/>
      <c r="S145" s="15"/>
    </row>
    <row r="146" spans="1:19" x14ac:dyDescent="0.25">
      <c r="A146" s="1">
        <v>146</v>
      </c>
      <c r="B146">
        <v>1.2183519108280252</v>
      </c>
      <c r="C146" s="14">
        <v>57.785805000000003</v>
      </c>
      <c r="D146" s="15">
        <v>146</v>
      </c>
      <c r="E146" s="1">
        <f t="shared" si="18"/>
        <v>0.23017395399383256</v>
      </c>
      <c r="F146" s="1">
        <f t="shared" si="19"/>
        <v>5.8641980160683572E-15</v>
      </c>
      <c r="G146" s="1">
        <f t="shared" si="20"/>
        <v>0</v>
      </c>
      <c r="H146" s="16">
        <f t="shared" si="21"/>
        <v>58.833247793842126</v>
      </c>
      <c r="I146" s="17">
        <f t="shared" si="22"/>
        <v>58.83324779384202</v>
      </c>
      <c r="J146" s="17">
        <f t="shared" si="24"/>
        <v>57.785805000000003</v>
      </c>
      <c r="K146" s="18">
        <f t="shared" si="23"/>
        <v>1.0971364063715687</v>
      </c>
      <c r="L146">
        <f t="shared" si="25"/>
        <v>1.0971364063715687</v>
      </c>
      <c r="M146" s="15">
        <f t="shared" si="26"/>
        <v>0</v>
      </c>
      <c r="R146" s="15"/>
      <c r="S146" s="15"/>
    </row>
    <row r="147" spans="1:19" x14ac:dyDescent="0.25">
      <c r="A147" s="1">
        <v>147</v>
      </c>
      <c r="B147">
        <v>1.2185509554140135</v>
      </c>
      <c r="C147" s="14">
        <v>57.072400000000009</v>
      </c>
      <c r="D147" s="15">
        <v>147</v>
      </c>
      <c r="E147" s="1">
        <f t="shared" si="18"/>
        <v>0.23035093035200813</v>
      </c>
      <c r="F147" s="1">
        <f t="shared" si="19"/>
        <v>5.9818816566785538E-15</v>
      </c>
      <c r="G147" s="1">
        <f t="shared" si="20"/>
        <v>0</v>
      </c>
      <c r="H147" s="16">
        <f t="shared" si="21"/>
        <v>58.748947096812778</v>
      </c>
      <c r="I147" s="17">
        <f t="shared" si="22"/>
        <v>58.748947096813026</v>
      </c>
      <c r="J147" s="17">
        <f t="shared" si="24"/>
        <v>57.072400000000009</v>
      </c>
      <c r="K147" s="18">
        <f t="shared" si="23"/>
        <v>2.8108101678321571</v>
      </c>
      <c r="L147">
        <f t="shared" si="25"/>
        <v>2.8108101678321571</v>
      </c>
      <c r="M147" s="15">
        <f t="shared" si="26"/>
        <v>0</v>
      </c>
      <c r="R147" s="15"/>
      <c r="S147" s="15"/>
    </row>
    <row r="148" spans="1:19" x14ac:dyDescent="0.25">
      <c r="A148" s="1">
        <v>148</v>
      </c>
      <c r="B148">
        <v>1.2119824840764331</v>
      </c>
      <c r="C148" s="14">
        <v>57.995629999999998</v>
      </c>
      <c r="D148" s="15">
        <v>148</v>
      </c>
      <c r="E148" s="1">
        <f t="shared" si="18"/>
        <v>0.22452646966234543</v>
      </c>
      <c r="F148" s="1">
        <f t="shared" si="19"/>
        <v>3.1019631308022063E-15</v>
      </c>
      <c r="G148" s="1">
        <f t="shared" si="20"/>
        <v>0</v>
      </c>
      <c r="H148" s="16">
        <f t="shared" si="21"/>
        <v>61.593147937881831</v>
      </c>
      <c r="I148" s="17">
        <f t="shared" si="22"/>
        <v>61.593147937881895</v>
      </c>
      <c r="J148" s="17">
        <f t="shared" si="24"/>
        <v>57.995629999999998</v>
      </c>
      <c r="K148" s="18">
        <f t="shared" si="23"/>
        <v>12.942135313382012</v>
      </c>
      <c r="L148">
        <f t="shared" si="25"/>
        <v>12.942135313382012</v>
      </c>
      <c r="M148" s="15">
        <f t="shared" si="26"/>
        <v>0</v>
      </c>
      <c r="R148" s="15"/>
      <c r="S148" s="15"/>
    </row>
    <row r="149" spans="1:19" x14ac:dyDescent="0.25">
      <c r="A149" s="1">
        <v>149</v>
      </c>
      <c r="B149">
        <v>1.2123805732484083</v>
      </c>
      <c r="C149" s="14">
        <v>60.38763500000001</v>
      </c>
      <c r="D149" s="15">
        <v>149</v>
      </c>
      <c r="E149" s="1">
        <f t="shared" si="18"/>
        <v>0.22487852571758518</v>
      </c>
      <c r="F149" s="1">
        <f t="shared" si="19"/>
        <v>3.2263081095601845E-15</v>
      </c>
      <c r="G149" s="1">
        <f t="shared" si="20"/>
        <v>0</v>
      </c>
      <c r="H149" s="16">
        <f t="shared" si="21"/>
        <v>61.417048347533942</v>
      </c>
      <c r="I149" s="17">
        <f t="shared" si="22"/>
        <v>61.417048347534092</v>
      </c>
      <c r="J149" s="17">
        <f t="shared" si="24"/>
        <v>60.38763500000001</v>
      </c>
      <c r="K149" s="18">
        <f t="shared" si="23"/>
        <v>1.0596918400813236</v>
      </c>
      <c r="L149">
        <f t="shared" si="25"/>
        <v>1.0596918400813236</v>
      </c>
      <c r="M149" s="15">
        <f t="shared" si="26"/>
        <v>0</v>
      </c>
      <c r="R149" s="15"/>
      <c r="S149" s="15"/>
    </row>
    <row r="150" spans="1:19" x14ac:dyDescent="0.25">
      <c r="A150" s="1">
        <v>150</v>
      </c>
      <c r="B150">
        <v>1.2125796178343953</v>
      </c>
      <c r="C150" s="14">
        <v>60.13584500000001</v>
      </c>
      <c r="D150" s="15">
        <v>150</v>
      </c>
      <c r="E150" s="1">
        <f t="shared" si="18"/>
        <v>0.22505460010503106</v>
      </c>
      <c r="F150" s="1">
        <f t="shared" si="19"/>
        <v>3.292921491037672E-15</v>
      </c>
      <c r="G150" s="1">
        <f t="shared" si="20"/>
        <v>0</v>
      </c>
      <c r="H150" s="16">
        <f t="shared" si="21"/>
        <v>61.329182041866112</v>
      </c>
      <c r="I150" s="17">
        <f t="shared" si="22"/>
        <v>61.329182041866261</v>
      </c>
      <c r="J150" s="17">
        <f t="shared" si="24"/>
        <v>60.13584500000001</v>
      </c>
      <c r="K150" s="18">
        <f t="shared" si="23"/>
        <v>1.4240532954900935</v>
      </c>
      <c r="L150">
        <f t="shared" si="25"/>
        <v>1.4240532954900935</v>
      </c>
      <c r="M150" s="15">
        <f t="shared" si="26"/>
        <v>0</v>
      </c>
      <c r="R150" s="15"/>
      <c r="S150" s="15"/>
    </row>
    <row r="151" spans="1:19" x14ac:dyDescent="0.25">
      <c r="A151" s="1">
        <v>151</v>
      </c>
      <c r="B151">
        <v>1.2058121019108279</v>
      </c>
      <c r="C151" s="14">
        <v>61.520690000000002</v>
      </c>
      <c r="D151" s="15">
        <v>151</v>
      </c>
      <c r="E151" s="1">
        <f t="shared" si="18"/>
        <v>0.2190857285358406</v>
      </c>
      <c r="F151" s="1">
        <f t="shared" si="19"/>
        <v>1.674216321134596E-15</v>
      </c>
      <c r="G151" s="1">
        <f t="shared" si="20"/>
        <v>0</v>
      </c>
      <c r="H151" s="16">
        <f t="shared" si="21"/>
        <v>64.386582402158126</v>
      </c>
      <c r="I151" s="17">
        <f t="shared" si="22"/>
        <v>64.386582402158183</v>
      </c>
      <c r="J151" s="17">
        <f t="shared" si="24"/>
        <v>61.520690000000002</v>
      </c>
      <c r="K151" s="18">
        <f t="shared" si="23"/>
        <v>8.2133392607479898</v>
      </c>
      <c r="L151">
        <f t="shared" si="25"/>
        <v>8.2133392607479898</v>
      </c>
      <c r="M151" s="15">
        <f t="shared" si="26"/>
        <v>0</v>
      </c>
      <c r="R151" s="15"/>
      <c r="S151" s="15"/>
    </row>
    <row r="152" spans="1:19" x14ac:dyDescent="0.25">
      <c r="A152" s="1">
        <v>152</v>
      </c>
      <c r="B152">
        <v>1.2066082802547773</v>
      </c>
      <c r="C152" s="14">
        <v>62.905535000000008</v>
      </c>
      <c r="D152" s="15">
        <v>152</v>
      </c>
      <c r="E152" s="1">
        <f t="shared" si="18"/>
        <v>0.21978602786877044</v>
      </c>
      <c r="F152" s="1">
        <f t="shared" si="19"/>
        <v>1.8118839761880914E-15</v>
      </c>
      <c r="G152" s="1">
        <f t="shared" si="20"/>
        <v>0</v>
      </c>
      <c r="H152" s="16">
        <f t="shared" si="21"/>
        <v>64.019273372532325</v>
      </c>
      <c r="I152" s="17">
        <f t="shared" si="22"/>
        <v>64.019273372532552</v>
      </c>
      <c r="J152" s="17">
        <f t="shared" si="24"/>
        <v>62.905535000000008</v>
      </c>
      <c r="K152" s="18">
        <f t="shared" si="23"/>
        <v>1.2404131624514418</v>
      </c>
      <c r="L152">
        <f t="shared" si="25"/>
        <v>1.2404131624514418</v>
      </c>
      <c r="M152" s="15">
        <f t="shared" si="26"/>
        <v>0</v>
      </c>
      <c r="R152" s="15"/>
      <c r="S152" s="15"/>
    </row>
    <row r="153" spans="1:19" x14ac:dyDescent="0.25">
      <c r="A153" s="1">
        <v>153</v>
      </c>
      <c r="B153">
        <v>1.2066082802547773</v>
      </c>
      <c r="C153" s="14">
        <v>62.821605000000012</v>
      </c>
      <c r="D153" s="15">
        <v>153</v>
      </c>
      <c r="E153" s="1">
        <f t="shared" si="18"/>
        <v>0.21978602786877044</v>
      </c>
      <c r="F153" s="1">
        <f t="shared" si="19"/>
        <v>1.8118839761880914E-15</v>
      </c>
      <c r="G153" s="1">
        <f t="shared" si="20"/>
        <v>0</v>
      </c>
      <c r="H153" s="16">
        <f t="shared" si="21"/>
        <v>64.019273372532325</v>
      </c>
      <c r="I153" s="17">
        <f t="shared" si="22"/>
        <v>64.019273372532552</v>
      </c>
      <c r="J153" s="17">
        <f t="shared" si="24"/>
        <v>62.821605000000012</v>
      </c>
      <c r="K153" s="18">
        <f t="shared" si="23"/>
        <v>1.4344095305647433</v>
      </c>
      <c r="L153">
        <f t="shared" si="25"/>
        <v>1.4344095305647433</v>
      </c>
      <c r="M153" s="15">
        <f t="shared" si="26"/>
        <v>0</v>
      </c>
      <c r="R153" s="15"/>
      <c r="S153" s="15"/>
    </row>
    <row r="154" spans="1:19" x14ac:dyDescent="0.25">
      <c r="A154" s="1">
        <v>154</v>
      </c>
      <c r="B154">
        <v>1.1996417197452227</v>
      </c>
      <c r="C154" s="14">
        <v>64.835925000000003</v>
      </c>
      <c r="D154" s="15">
        <v>154</v>
      </c>
      <c r="E154" s="1">
        <f t="shared" si="18"/>
        <v>0.21367645227811127</v>
      </c>
      <c r="F154" s="1">
        <f t="shared" si="19"/>
        <v>9.0372154204483647E-16</v>
      </c>
      <c r="G154" s="1">
        <f t="shared" si="20"/>
        <v>0</v>
      </c>
      <c r="H154" s="16">
        <f t="shared" si="21"/>
        <v>67.304885995514326</v>
      </c>
      <c r="I154" s="17">
        <f t="shared" si="22"/>
        <v>67.304885995514269</v>
      </c>
      <c r="J154" s="17">
        <f t="shared" si="24"/>
        <v>64.835925000000003</v>
      </c>
      <c r="K154" s="18">
        <f t="shared" si="23"/>
        <v>6.0957683973707937</v>
      </c>
      <c r="L154">
        <f t="shared" si="25"/>
        <v>6.0957683973707937</v>
      </c>
      <c r="M154" s="15">
        <f t="shared" si="26"/>
        <v>0</v>
      </c>
      <c r="R154" s="15"/>
      <c r="S154" s="15"/>
    </row>
    <row r="155" spans="1:19" x14ac:dyDescent="0.25">
      <c r="A155" s="1">
        <v>155</v>
      </c>
      <c r="B155">
        <v>1.2006369426751593</v>
      </c>
      <c r="C155" s="14">
        <v>65.843085000000002</v>
      </c>
      <c r="D155" s="15">
        <v>155</v>
      </c>
      <c r="E155" s="1">
        <f t="shared" si="18"/>
        <v>0.21454671582835985</v>
      </c>
      <c r="F155" s="1">
        <f t="shared" si="19"/>
        <v>9.9698027611334092E-16</v>
      </c>
      <c r="G155" s="1">
        <f t="shared" si="20"/>
        <v>0</v>
      </c>
      <c r="H155" s="16">
        <f t="shared" si="21"/>
        <v>66.825445935308295</v>
      </c>
      <c r="I155" s="17">
        <f t="shared" si="22"/>
        <v>66.82544593530838</v>
      </c>
      <c r="J155" s="17">
        <f t="shared" si="24"/>
        <v>65.843085000000002</v>
      </c>
      <c r="K155" s="18">
        <f t="shared" si="23"/>
        <v>0.96503300721995167</v>
      </c>
      <c r="L155">
        <f t="shared" si="25"/>
        <v>0.96503300721995167</v>
      </c>
      <c r="M155" s="15">
        <f t="shared" si="26"/>
        <v>0</v>
      </c>
      <c r="R155" s="15"/>
      <c r="S155" s="15"/>
    </row>
    <row r="156" spans="1:19" x14ac:dyDescent="0.25">
      <c r="A156" s="1">
        <v>156</v>
      </c>
      <c r="B156">
        <v>1.2004378980891721</v>
      </c>
      <c r="C156" s="14">
        <v>65.675224999999998</v>
      </c>
      <c r="D156" s="15">
        <v>156</v>
      </c>
      <c r="E156" s="1">
        <f t="shared" si="18"/>
        <v>0.21437259433400657</v>
      </c>
      <c r="F156" s="1">
        <f t="shared" si="19"/>
        <v>9.7699626167009011E-16</v>
      </c>
      <c r="G156" s="1">
        <f t="shared" si="20"/>
        <v>0</v>
      </c>
      <c r="H156" s="16">
        <f t="shared" si="21"/>
        <v>66.921060336921641</v>
      </c>
      <c r="I156" s="17">
        <f t="shared" si="22"/>
        <v>66.921060336921528</v>
      </c>
      <c r="J156" s="17">
        <f t="shared" si="24"/>
        <v>65.675224999999998</v>
      </c>
      <c r="K156" s="18">
        <f t="shared" si="23"/>
        <v>1.5521056867223828</v>
      </c>
      <c r="L156">
        <f t="shared" si="25"/>
        <v>1.5521056867223828</v>
      </c>
      <c r="M156" s="15">
        <f t="shared" si="26"/>
        <v>0</v>
      </c>
      <c r="R156" s="15"/>
      <c r="S156" s="15"/>
    </row>
    <row r="157" spans="1:19" x14ac:dyDescent="0.25">
      <c r="A157" s="1">
        <v>157</v>
      </c>
      <c r="B157">
        <v>1.1934713375796175</v>
      </c>
      <c r="C157" s="14">
        <v>68.277055000000004</v>
      </c>
      <c r="D157" s="15">
        <v>157</v>
      </c>
      <c r="E157" s="1">
        <f t="shared" si="18"/>
        <v>0.20830041166641899</v>
      </c>
      <c r="F157" s="1">
        <f t="shared" si="19"/>
        <v>4.8627768478580672E-16</v>
      </c>
      <c r="G157" s="1">
        <f t="shared" si="20"/>
        <v>0</v>
      </c>
      <c r="H157" s="16">
        <f t="shared" si="21"/>
        <v>70.355433614059876</v>
      </c>
      <c r="I157" s="17">
        <f t="shared" si="22"/>
        <v>70.355433614060075</v>
      </c>
      <c r="J157" s="17">
        <f t="shared" si="24"/>
        <v>68.277055000000004</v>
      </c>
      <c r="K157" s="18">
        <f t="shared" si="23"/>
        <v>4.3196576633822614</v>
      </c>
      <c r="L157">
        <f t="shared" si="25"/>
        <v>4.3196576633822614</v>
      </c>
      <c r="M157" s="15">
        <f t="shared" si="26"/>
        <v>0</v>
      </c>
      <c r="R157" s="15"/>
      <c r="S157" s="15"/>
    </row>
    <row r="158" spans="1:19" x14ac:dyDescent="0.25">
      <c r="A158" s="1">
        <v>158</v>
      </c>
      <c r="B158">
        <v>1.1946656050955411</v>
      </c>
      <c r="C158" s="14">
        <v>68.612774999999999</v>
      </c>
      <c r="D158" s="15">
        <v>158</v>
      </c>
      <c r="E158" s="1">
        <f t="shared" si="18"/>
        <v>0.20933825511463344</v>
      </c>
      <c r="F158" s="1">
        <f t="shared" si="19"/>
        <v>5.4845017416481229E-16</v>
      </c>
      <c r="G158" s="1">
        <f t="shared" si="20"/>
        <v>0</v>
      </c>
      <c r="H158" s="16">
        <f t="shared" si="21"/>
        <v>69.754321915157931</v>
      </c>
      <c r="I158" s="17">
        <f t="shared" si="22"/>
        <v>69.754321915158016</v>
      </c>
      <c r="J158" s="17">
        <f t="shared" si="24"/>
        <v>68.612774999999999</v>
      </c>
      <c r="K158" s="18">
        <f t="shared" si="23"/>
        <v>1.3031293595067845</v>
      </c>
      <c r="L158">
        <f t="shared" si="25"/>
        <v>1.3031293595067845</v>
      </c>
      <c r="M158" s="15">
        <f t="shared" si="26"/>
        <v>0</v>
      </c>
      <c r="R158" s="15"/>
      <c r="S158" s="15"/>
    </row>
    <row r="159" spans="1:19" x14ac:dyDescent="0.25">
      <c r="A159" s="1">
        <v>159</v>
      </c>
      <c r="B159">
        <v>1.1944665605095541</v>
      </c>
      <c r="C159" s="14">
        <v>68.822600000000008</v>
      </c>
      <c r="D159" s="15">
        <v>159</v>
      </c>
      <c r="E159" s="1">
        <f t="shared" si="18"/>
        <v>0.20916519047695625</v>
      </c>
      <c r="F159" s="1">
        <f t="shared" si="19"/>
        <v>5.3734794391856135E-16</v>
      </c>
      <c r="G159" s="1">
        <f t="shared" si="20"/>
        <v>0</v>
      </c>
      <c r="H159" s="16">
        <f t="shared" si="21"/>
        <v>69.854145321993826</v>
      </c>
      <c r="I159" s="17">
        <f t="shared" si="22"/>
        <v>69.85414532199411</v>
      </c>
      <c r="J159" s="17">
        <f t="shared" si="24"/>
        <v>68.822600000000008</v>
      </c>
      <c r="K159" s="18">
        <f t="shared" si="23"/>
        <v>1.0640857513279156</v>
      </c>
      <c r="L159">
        <f t="shared" si="25"/>
        <v>1.0640857513279156</v>
      </c>
      <c r="M159" s="15">
        <f t="shared" si="26"/>
        <v>0</v>
      </c>
      <c r="R159" s="15"/>
      <c r="S159" s="15"/>
    </row>
    <row r="160" spans="1:19" x14ac:dyDescent="0.25">
      <c r="A160" s="1">
        <v>160</v>
      </c>
      <c r="B160">
        <v>1.1873009554140124</v>
      </c>
      <c r="C160" s="14">
        <v>71.802115000000015</v>
      </c>
      <c r="D160" s="15">
        <v>160</v>
      </c>
      <c r="E160" s="1">
        <f t="shared" si="18"/>
        <v>0.20295948457797269</v>
      </c>
      <c r="F160" s="1">
        <f t="shared" si="19"/>
        <v>2.6201263381153353E-16</v>
      </c>
      <c r="G160" s="1">
        <f t="shared" si="20"/>
        <v>0</v>
      </c>
      <c r="H160" s="16">
        <f t="shared" si="21"/>
        <v>73.546084080619636</v>
      </c>
      <c r="I160" s="17">
        <f t="shared" si="22"/>
        <v>73.546084080619949</v>
      </c>
      <c r="J160" s="17">
        <f t="shared" si="24"/>
        <v>71.802115000000015</v>
      </c>
      <c r="K160" s="18">
        <f t="shared" si="23"/>
        <v>3.041428154158337</v>
      </c>
      <c r="L160">
        <f t="shared" si="25"/>
        <v>3.041428154158337</v>
      </c>
      <c r="M160" s="15">
        <f t="shared" si="26"/>
        <v>0</v>
      </c>
      <c r="R160" s="15"/>
      <c r="S160" s="15"/>
    </row>
    <row r="161" spans="1:19" x14ac:dyDescent="0.25">
      <c r="A161" s="1">
        <v>161</v>
      </c>
      <c r="B161">
        <v>1.1886942675159242</v>
      </c>
      <c r="C161" s="14">
        <v>72.01194000000001</v>
      </c>
      <c r="D161" s="15">
        <v>161</v>
      </c>
      <c r="E161" s="1">
        <f t="shared" si="18"/>
        <v>0.20416233008872503</v>
      </c>
      <c r="F161" s="1">
        <f t="shared" si="19"/>
        <v>3.0198066269803802E-16</v>
      </c>
      <c r="G161" s="1">
        <f t="shared" si="20"/>
        <v>0</v>
      </c>
      <c r="H161" s="16">
        <f t="shared" si="21"/>
        <v>72.812944026609671</v>
      </c>
      <c r="I161" s="17">
        <f t="shared" si="22"/>
        <v>72.81294402660933</v>
      </c>
      <c r="J161" s="17">
        <f t="shared" si="24"/>
        <v>72.01194000000001</v>
      </c>
      <c r="K161" s="18">
        <f t="shared" si="23"/>
        <v>0.6416074506443441</v>
      </c>
      <c r="L161">
        <f t="shared" si="25"/>
        <v>0.6416074506443441</v>
      </c>
      <c r="M161" s="15">
        <f t="shared" si="26"/>
        <v>0</v>
      </c>
      <c r="R161" s="15"/>
      <c r="S161" s="15"/>
    </row>
    <row r="162" spans="1:19" x14ac:dyDescent="0.25">
      <c r="A162" s="1">
        <v>162</v>
      </c>
      <c r="B162">
        <v>1.188296178343949</v>
      </c>
      <c r="C162" s="14">
        <v>72.13783500000001</v>
      </c>
      <c r="D162" s="15">
        <v>162</v>
      </c>
      <c r="E162" s="1">
        <f t="shared" si="18"/>
        <v>0.20381846831620143</v>
      </c>
      <c r="F162" s="1">
        <f t="shared" si="19"/>
        <v>2.9087843245178679E-16</v>
      </c>
      <c r="G162" s="1">
        <f t="shared" si="20"/>
        <v>0</v>
      </c>
      <c r="H162" s="16">
        <f t="shared" si="21"/>
        <v>73.021646122644484</v>
      </c>
      <c r="I162" s="17">
        <f t="shared" si="22"/>
        <v>73.021646122644597</v>
      </c>
      <c r="J162" s="17">
        <f t="shared" si="24"/>
        <v>72.13783500000001</v>
      </c>
      <c r="K162" s="18">
        <f t="shared" si="23"/>
        <v>0.78112210051028608</v>
      </c>
      <c r="L162">
        <f t="shared" si="25"/>
        <v>0.78112210051028608</v>
      </c>
      <c r="M162" s="15">
        <f t="shared" si="26"/>
        <v>0</v>
      </c>
      <c r="R162" s="15"/>
      <c r="S162" s="15"/>
    </row>
    <row r="163" spans="1:19" x14ac:dyDescent="0.25">
      <c r="A163" s="1">
        <v>163</v>
      </c>
      <c r="B163">
        <v>1.1811305732484072</v>
      </c>
      <c r="C163" s="14">
        <v>74.949490000000011</v>
      </c>
      <c r="D163" s="15">
        <v>163</v>
      </c>
      <c r="E163" s="1">
        <f t="shared" si="18"/>
        <v>0.19765566088027656</v>
      </c>
      <c r="F163" s="1">
        <f t="shared" si="19"/>
        <v>1.4210854715201903E-16</v>
      </c>
      <c r="G163" s="1">
        <f t="shared" si="20"/>
        <v>0</v>
      </c>
      <c r="H163" s="16">
        <f t="shared" si="21"/>
        <v>76.885207960607062</v>
      </c>
      <c r="I163" s="17">
        <f t="shared" si="22"/>
        <v>76.885207960607204</v>
      </c>
      <c r="J163" s="17">
        <f t="shared" si="24"/>
        <v>74.949490000000011</v>
      </c>
      <c r="K163" s="18">
        <f t="shared" si="23"/>
        <v>3.7470040230172681</v>
      </c>
      <c r="L163">
        <f t="shared" si="25"/>
        <v>3.7470040230172681</v>
      </c>
      <c r="M163" s="15">
        <f t="shared" si="26"/>
        <v>0</v>
      </c>
      <c r="R163" s="15"/>
      <c r="S163" s="15"/>
    </row>
    <row r="164" spans="1:19" x14ac:dyDescent="0.25">
      <c r="A164" s="1">
        <v>164</v>
      </c>
      <c r="B164">
        <v>1.182523885350319</v>
      </c>
      <c r="C164" s="14">
        <v>75.285210000000006</v>
      </c>
      <c r="D164" s="15">
        <v>164</v>
      </c>
      <c r="E164" s="1">
        <f t="shared" si="18"/>
        <v>0.19884994831548922</v>
      </c>
      <c r="F164" s="1">
        <f t="shared" si="19"/>
        <v>1.6209256159527152E-16</v>
      </c>
      <c r="G164" s="1">
        <f t="shared" si="20"/>
        <v>0</v>
      </c>
      <c r="H164" s="16">
        <f t="shared" si="21"/>
        <v>76.117782534252257</v>
      </c>
      <c r="I164" s="17">
        <f t="shared" si="22"/>
        <v>76.117782534252001</v>
      </c>
      <c r="J164" s="17">
        <f t="shared" si="24"/>
        <v>75.285210000000006</v>
      </c>
      <c r="K164" s="18">
        <f t="shared" si="23"/>
        <v>0.69317702479078858</v>
      </c>
      <c r="L164">
        <f t="shared" si="25"/>
        <v>0.69317702479078858</v>
      </c>
      <c r="M164" s="15">
        <f t="shared" si="26"/>
        <v>0</v>
      </c>
      <c r="R164" s="15"/>
      <c r="S164" s="15"/>
    </row>
    <row r="165" spans="1:19" x14ac:dyDescent="0.25">
      <c r="A165" s="1">
        <v>165</v>
      </c>
      <c r="B165">
        <v>1.1821257961783438</v>
      </c>
      <c r="C165" s="14">
        <v>75.704860000000011</v>
      </c>
      <c r="D165" s="15">
        <v>165</v>
      </c>
      <c r="E165" s="1">
        <f t="shared" si="18"/>
        <v>0.19850852082894008</v>
      </c>
      <c r="F165" s="1">
        <f t="shared" si="19"/>
        <v>1.5765166949677099E-16</v>
      </c>
      <c r="G165" s="1">
        <f t="shared" si="20"/>
        <v>0</v>
      </c>
      <c r="H165" s="16">
        <f t="shared" si="21"/>
        <v>76.336234474174915</v>
      </c>
      <c r="I165" s="17">
        <f t="shared" si="22"/>
        <v>76.336234474174944</v>
      </c>
      <c r="J165" s="17">
        <f t="shared" si="24"/>
        <v>75.704860000000011</v>
      </c>
      <c r="K165" s="18">
        <f t="shared" si="23"/>
        <v>0.39863372663967339</v>
      </c>
      <c r="L165">
        <f t="shared" si="25"/>
        <v>0.39863372663967339</v>
      </c>
      <c r="M165" s="15">
        <f t="shared" si="26"/>
        <v>0</v>
      </c>
      <c r="R165" s="15"/>
      <c r="S165" s="15"/>
    </row>
    <row r="166" spans="1:19" x14ac:dyDescent="0.25">
      <c r="A166" s="1">
        <v>166</v>
      </c>
      <c r="B166">
        <v>1.1747611464968151</v>
      </c>
      <c r="C166" s="14">
        <v>78.768305000000012</v>
      </c>
      <c r="D166" s="15">
        <v>166</v>
      </c>
      <c r="E166" s="1">
        <f t="shared" si="18"/>
        <v>0.19222189841808368</v>
      </c>
      <c r="F166" s="1">
        <f t="shared" si="19"/>
        <v>7.5495165674510367E-17</v>
      </c>
      <c r="G166" s="1">
        <f t="shared" si="20"/>
        <v>0</v>
      </c>
      <c r="H166" s="16">
        <f t="shared" si="21"/>
        <v>80.497231654492538</v>
      </c>
      <c r="I166" s="17">
        <f t="shared" si="22"/>
        <v>80.49723165449268</v>
      </c>
      <c r="J166" s="17">
        <f t="shared" si="24"/>
        <v>78.768305000000012</v>
      </c>
      <c r="K166" s="18">
        <f t="shared" si="23"/>
        <v>2.9891873766152077</v>
      </c>
      <c r="L166">
        <f t="shared" si="25"/>
        <v>2.9891873766152077</v>
      </c>
      <c r="M166" s="15">
        <f t="shared" si="26"/>
        <v>0</v>
      </c>
      <c r="R166" s="15"/>
      <c r="S166" s="15"/>
    </row>
    <row r="167" spans="1:19" x14ac:dyDescent="0.25">
      <c r="A167" s="1">
        <v>167</v>
      </c>
      <c r="B167">
        <v>1.1763535031847139</v>
      </c>
      <c r="C167" s="14">
        <v>78.600445000000008</v>
      </c>
      <c r="D167" s="15">
        <v>167</v>
      </c>
      <c r="E167" s="1">
        <f t="shared" si="18"/>
        <v>0.19357629034554044</v>
      </c>
      <c r="F167" s="1">
        <f t="shared" si="19"/>
        <v>8.8817841970012134E-17</v>
      </c>
      <c r="G167" s="1">
        <f t="shared" si="20"/>
        <v>0</v>
      </c>
      <c r="H167" s="16">
        <f t="shared" si="21"/>
        <v>79.577944075672121</v>
      </c>
      <c r="I167" s="17">
        <f t="shared" si="22"/>
        <v>79.577944075672349</v>
      </c>
      <c r="J167" s="17">
        <f t="shared" si="24"/>
        <v>78.600445000000008</v>
      </c>
      <c r="K167" s="18">
        <f t="shared" si="23"/>
        <v>0.95550444294028136</v>
      </c>
      <c r="L167">
        <f t="shared" si="25"/>
        <v>0.95550444294028136</v>
      </c>
      <c r="M167" s="15">
        <f t="shared" si="26"/>
        <v>0</v>
      </c>
      <c r="R167" s="15"/>
      <c r="S167" s="15"/>
    </row>
    <row r="168" spans="1:19" x14ac:dyDescent="0.25">
      <c r="A168" s="1">
        <v>168</v>
      </c>
      <c r="B168">
        <v>1.1761544585987258</v>
      </c>
      <c r="C168" s="14">
        <v>78.894199999999998</v>
      </c>
      <c r="D168" s="15">
        <v>168</v>
      </c>
      <c r="E168" s="1">
        <f t="shared" si="18"/>
        <v>0.19340684154742194</v>
      </c>
      <c r="F168" s="1">
        <f t="shared" si="19"/>
        <v>8.6597395920761831E-17</v>
      </c>
      <c r="G168" s="1">
        <f t="shared" si="20"/>
        <v>0</v>
      </c>
      <c r="H168" s="16">
        <f t="shared" si="21"/>
        <v>79.692252057651643</v>
      </c>
      <c r="I168" s="17">
        <f t="shared" si="22"/>
        <v>79.692252057651785</v>
      </c>
      <c r="J168" s="17">
        <f t="shared" si="24"/>
        <v>78.894199999999998</v>
      </c>
      <c r="K168" s="18">
        <f t="shared" si="23"/>
        <v>0.63688708672225203</v>
      </c>
      <c r="L168">
        <f t="shared" si="25"/>
        <v>0.63688708672225203</v>
      </c>
      <c r="M168" s="15">
        <f t="shared" si="26"/>
        <v>0</v>
      </c>
      <c r="R168" s="15"/>
      <c r="S168" s="15"/>
    </row>
    <row r="169" spans="1:19" x14ac:dyDescent="0.25">
      <c r="A169" s="1">
        <v>169</v>
      </c>
      <c r="B169">
        <v>1.1687898089171982</v>
      </c>
      <c r="C169" s="14">
        <v>82.880875000000017</v>
      </c>
      <c r="D169" s="15">
        <v>169</v>
      </c>
      <c r="E169" s="1">
        <f t="shared" si="18"/>
        <v>0.18716787050367487</v>
      </c>
      <c r="F169" s="1">
        <f t="shared" si="19"/>
        <v>4.2188474935755863E-17</v>
      </c>
      <c r="G169" s="1">
        <f t="shared" si="20"/>
        <v>0</v>
      </c>
      <c r="H169" s="16">
        <f t="shared" si="21"/>
        <v>84.04508398666789</v>
      </c>
      <c r="I169" s="17">
        <f t="shared" si="22"/>
        <v>84.045083986668033</v>
      </c>
      <c r="J169" s="17">
        <f t="shared" si="24"/>
        <v>82.880875000000017</v>
      </c>
      <c r="K169" s="18">
        <f t="shared" si="23"/>
        <v>1.3553825646385669</v>
      </c>
      <c r="L169">
        <f t="shared" si="25"/>
        <v>1.3553825646385669</v>
      </c>
      <c r="M169" s="15">
        <f t="shared" si="26"/>
        <v>0</v>
      </c>
      <c r="R169" s="15"/>
      <c r="S169" s="15"/>
    </row>
    <row r="170" spans="1:19" x14ac:dyDescent="0.25">
      <c r="A170" s="1">
        <v>170</v>
      </c>
      <c r="B170">
        <v>1.1701831210191087</v>
      </c>
      <c r="C170" s="14">
        <v>82.293365000000009</v>
      </c>
      <c r="D170" s="15">
        <v>170</v>
      </c>
      <c r="E170" s="1">
        <f t="shared" si="18"/>
        <v>0.18834355590554111</v>
      </c>
      <c r="F170" s="1">
        <f t="shared" si="19"/>
        <v>4.6629367034256462E-17</v>
      </c>
      <c r="G170" s="1">
        <f t="shared" si="20"/>
        <v>0</v>
      </c>
      <c r="H170" s="16">
        <f t="shared" si="21"/>
        <v>83.20277560676513</v>
      </c>
      <c r="I170" s="17">
        <f t="shared" si="22"/>
        <v>83.202775606765044</v>
      </c>
      <c r="J170" s="17">
        <f t="shared" si="24"/>
        <v>82.293365000000009</v>
      </c>
      <c r="K170" s="18">
        <f t="shared" si="23"/>
        <v>0.82702765169675063</v>
      </c>
      <c r="L170">
        <f t="shared" si="25"/>
        <v>0.82702765169675063</v>
      </c>
      <c r="M170" s="15">
        <f t="shared" si="26"/>
        <v>0</v>
      </c>
      <c r="R170" s="15"/>
      <c r="S170" s="15"/>
    </row>
    <row r="171" spans="1:19" x14ac:dyDescent="0.25">
      <c r="A171" s="1">
        <v>171</v>
      </c>
      <c r="B171">
        <v>1.1697850318471334</v>
      </c>
      <c r="C171" s="14">
        <v>83.006770000000003</v>
      </c>
      <c r="D171" s="15">
        <v>171</v>
      </c>
      <c r="E171" s="1">
        <f t="shared" si="18"/>
        <v>0.18800741962978806</v>
      </c>
      <c r="F171" s="1">
        <f t="shared" si="19"/>
        <v>4.6629367034256462E-17</v>
      </c>
      <c r="G171" s="1">
        <f t="shared" si="20"/>
        <v>0</v>
      </c>
      <c r="H171" s="16">
        <f t="shared" si="21"/>
        <v>83.442521783418073</v>
      </c>
      <c r="I171" s="17">
        <f t="shared" si="22"/>
        <v>83.442521783418215</v>
      </c>
      <c r="J171" s="17">
        <f t="shared" si="24"/>
        <v>83.006770000000003</v>
      </c>
      <c r="K171" s="18">
        <f t="shared" si="23"/>
        <v>0.1898796167521522</v>
      </c>
      <c r="L171">
        <f t="shared" si="25"/>
        <v>0.1898796167521522</v>
      </c>
      <c r="M171" s="15">
        <f t="shared" si="26"/>
        <v>0</v>
      </c>
      <c r="R171" s="15"/>
      <c r="S171" s="15"/>
    </row>
    <row r="172" spans="1:19" x14ac:dyDescent="0.25">
      <c r="A172" s="1">
        <v>172</v>
      </c>
      <c r="B172">
        <v>1.162619426751593</v>
      </c>
      <c r="C172" s="14">
        <v>86.531829999999999</v>
      </c>
      <c r="D172" s="15">
        <v>172</v>
      </c>
      <c r="E172" s="1">
        <f t="shared" si="18"/>
        <v>0.18198848312506866</v>
      </c>
      <c r="F172" s="1">
        <f t="shared" si="19"/>
        <v>2.2204460492503107E-17</v>
      </c>
      <c r="G172" s="1">
        <f t="shared" si="20"/>
        <v>0</v>
      </c>
      <c r="H172" s="16">
        <f t="shared" si="21"/>
        <v>87.885384852710672</v>
      </c>
      <c r="I172" s="17">
        <f t="shared" si="22"/>
        <v>87.885384852710558</v>
      </c>
      <c r="J172" s="17">
        <f t="shared" si="24"/>
        <v>86.531829999999999</v>
      </c>
      <c r="K172" s="18">
        <f t="shared" si="23"/>
        <v>1.832110739296303</v>
      </c>
      <c r="L172">
        <f t="shared" si="25"/>
        <v>1.832110739296303</v>
      </c>
      <c r="M172" s="15">
        <f t="shared" si="26"/>
        <v>0</v>
      </c>
      <c r="R172" s="15"/>
      <c r="S172" s="15"/>
    </row>
    <row r="173" spans="1:19" x14ac:dyDescent="0.25">
      <c r="A173" s="1">
        <v>173</v>
      </c>
      <c r="B173">
        <v>1.1642117834394907</v>
      </c>
      <c r="C173" s="14">
        <v>86.280040000000014</v>
      </c>
      <c r="D173" s="15">
        <v>173</v>
      </c>
      <c r="E173" s="1">
        <f t="shared" si="18"/>
        <v>0.18332077155229617</v>
      </c>
      <c r="F173" s="1">
        <f t="shared" si="19"/>
        <v>2.6645352591003722E-17</v>
      </c>
      <c r="G173" s="1">
        <f t="shared" si="20"/>
        <v>0</v>
      </c>
      <c r="H173" s="16">
        <f t="shared" si="21"/>
        <v>86.87681789852374</v>
      </c>
      <c r="I173" s="17">
        <f t="shared" si="22"/>
        <v>86.876817898523768</v>
      </c>
      <c r="J173" s="17">
        <f t="shared" si="24"/>
        <v>86.280040000000014</v>
      </c>
      <c r="K173" s="18">
        <f t="shared" si="23"/>
        <v>0.35614386016642852</v>
      </c>
      <c r="L173">
        <f t="shared" si="25"/>
        <v>0.35614386016642852</v>
      </c>
      <c r="M173" s="15">
        <f t="shared" si="26"/>
        <v>0</v>
      </c>
      <c r="R173" s="15"/>
      <c r="S173" s="15"/>
    </row>
    <row r="174" spans="1:19" x14ac:dyDescent="0.25">
      <c r="A174" s="1">
        <v>174</v>
      </c>
      <c r="B174">
        <v>1.1636146496815283</v>
      </c>
      <c r="C174" s="14">
        <v>86.825585000000004</v>
      </c>
      <c r="D174" s="15">
        <v>174</v>
      </c>
      <c r="E174" s="1">
        <f t="shared" si="18"/>
        <v>0.18282080514265486</v>
      </c>
      <c r="F174" s="1">
        <f t="shared" si="19"/>
        <v>2.4424906541753413E-17</v>
      </c>
      <c r="G174" s="1">
        <f t="shared" si="20"/>
        <v>0</v>
      </c>
      <c r="H174" s="16">
        <f t="shared" si="21"/>
        <v>87.253578597507385</v>
      </c>
      <c r="I174" s="17">
        <f t="shared" si="22"/>
        <v>87.253578597507385</v>
      </c>
      <c r="J174" s="17">
        <f t="shared" si="24"/>
        <v>86.825585000000004</v>
      </c>
      <c r="K174" s="18">
        <f t="shared" si="23"/>
        <v>0.18317851950731021</v>
      </c>
      <c r="L174">
        <f t="shared" si="25"/>
        <v>0.18317851950731021</v>
      </c>
      <c r="M174" s="15">
        <f t="shared" si="26"/>
        <v>0</v>
      </c>
      <c r="R174" s="15"/>
      <c r="S174" s="15"/>
    </row>
    <row r="175" spans="1:19" x14ac:dyDescent="0.25">
      <c r="A175" s="1">
        <v>175</v>
      </c>
      <c r="B175">
        <v>1.15625</v>
      </c>
      <c r="C175" s="14">
        <v>90.770295000000004</v>
      </c>
      <c r="D175" s="15">
        <v>175</v>
      </c>
      <c r="E175" s="1">
        <f t="shared" si="18"/>
        <v>0.17669057932556725</v>
      </c>
      <c r="F175" s="1">
        <f t="shared" si="19"/>
        <v>1.110223024625156E-17</v>
      </c>
      <c r="G175" s="1">
        <f t="shared" si="20"/>
        <v>0</v>
      </c>
      <c r="H175" s="16">
        <f t="shared" si="21"/>
        <v>92.046491326801345</v>
      </c>
      <c r="I175" s="17">
        <f t="shared" si="22"/>
        <v>92.046491326801515</v>
      </c>
      <c r="J175" s="17">
        <f t="shared" si="24"/>
        <v>90.770295000000004</v>
      </c>
      <c r="K175" s="18">
        <f t="shared" si="23"/>
        <v>1.6286770645416686</v>
      </c>
      <c r="L175">
        <f t="shared" si="25"/>
        <v>1.6286770645416686</v>
      </c>
      <c r="M175" s="15">
        <f t="shared" si="26"/>
        <v>0</v>
      </c>
      <c r="R175" s="15"/>
      <c r="S175" s="15"/>
    </row>
    <row r="176" spans="1:19" x14ac:dyDescent="0.25">
      <c r="A176" s="1">
        <v>176</v>
      </c>
      <c r="B176">
        <v>1.1580414012738856</v>
      </c>
      <c r="C176" s="14">
        <v>90.30868000000001</v>
      </c>
      <c r="D176" s="15">
        <v>176</v>
      </c>
      <c r="E176" s="1">
        <f t="shared" si="18"/>
        <v>0.17817546797871817</v>
      </c>
      <c r="F176" s="1">
        <f t="shared" si="19"/>
        <v>1.332267629550187E-17</v>
      </c>
      <c r="G176" s="1">
        <f t="shared" si="20"/>
        <v>0</v>
      </c>
      <c r="H176" s="16">
        <f t="shared" si="21"/>
        <v>90.855264003792342</v>
      </c>
      <c r="I176" s="17">
        <f t="shared" si="22"/>
        <v>90.855264003792399</v>
      </c>
      <c r="J176" s="17">
        <f t="shared" si="24"/>
        <v>90.30868000000001</v>
      </c>
      <c r="K176" s="18">
        <f t="shared" si="23"/>
        <v>0.29875407320171909</v>
      </c>
      <c r="L176">
        <f t="shared" si="25"/>
        <v>0.29875407320171909</v>
      </c>
      <c r="M176" s="15">
        <f t="shared" si="26"/>
        <v>0</v>
      </c>
      <c r="R176" s="15"/>
      <c r="S176" s="15"/>
    </row>
    <row r="177" spans="1:19" x14ac:dyDescent="0.25">
      <c r="A177" s="1">
        <v>177</v>
      </c>
      <c r="B177">
        <v>1.1572452229299361</v>
      </c>
      <c r="C177" s="14">
        <v>91.273875000000004</v>
      </c>
      <c r="D177" s="15">
        <v>177</v>
      </c>
      <c r="E177" s="1">
        <f t="shared" si="18"/>
        <v>0.17751501224668603</v>
      </c>
      <c r="F177" s="1">
        <f t="shared" si="19"/>
        <v>1.332267629550187E-17</v>
      </c>
      <c r="G177" s="1">
        <f t="shared" si="20"/>
        <v>0</v>
      </c>
      <c r="H177" s="16">
        <f t="shared" si="21"/>
        <v>91.382642939336648</v>
      </c>
      <c r="I177" s="17">
        <f t="shared" si="22"/>
        <v>91.38264293933662</v>
      </c>
      <c r="J177" s="17">
        <f t="shared" si="24"/>
        <v>91.273875000000004</v>
      </c>
      <c r="K177" s="18">
        <f t="shared" si="23"/>
        <v>1.1830464627533753E-2</v>
      </c>
      <c r="L177">
        <f t="shared" si="25"/>
        <v>1.1830464627533753E-2</v>
      </c>
      <c r="M177" s="15">
        <f t="shared" si="26"/>
        <v>0</v>
      </c>
      <c r="R177" s="15"/>
      <c r="S177" s="15"/>
    </row>
    <row r="178" spans="1:19" x14ac:dyDescent="0.25">
      <c r="A178" s="1">
        <v>178</v>
      </c>
      <c r="B178">
        <v>1.1500796178343944</v>
      </c>
      <c r="C178" s="14">
        <v>95.092690000000005</v>
      </c>
      <c r="D178" s="15">
        <v>178</v>
      </c>
      <c r="E178" s="1">
        <f t="shared" si="18"/>
        <v>0.17160795981319504</v>
      </c>
      <c r="F178" s="1">
        <f t="shared" si="19"/>
        <v>6.6613381477509375E-18</v>
      </c>
      <c r="G178" s="1">
        <f t="shared" si="20"/>
        <v>0</v>
      </c>
      <c r="H178" s="16">
        <f t="shared" si="21"/>
        <v>96.279984239062088</v>
      </c>
      <c r="I178" s="17">
        <f t="shared" si="22"/>
        <v>96.279984239061832</v>
      </c>
      <c r="J178" s="17">
        <f t="shared" si="24"/>
        <v>95.092690000000005</v>
      </c>
      <c r="K178" s="18">
        <f t="shared" si="23"/>
        <v>1.4096676101094046</v>
      </c>
      <c r="L178">
        <f t="shared" si="25"/>
        <v>1.4096676101094046</v>
      </c>
      <c r="M178" s="15">
        <f t="shared" si="26"/>
        <v>0</v>
      </c>
      <c r="R178" s="15"/>
      <c r="S178" s="15"/>
    </row>
    <row r="179" spans="1:19" x14ac:dyDescent="0.25">
      <c r="A179" s="1">
        <v>179</v>
      </c>
      <c r="B179">
        <v>1.1516719745222934</v>
      </c>
      <c r="C179" s="14">
        <v>94.966795000000005</v>
      </c>
      <c r="D179" s="15">
        <v>179</v>
      </c>
      <c r="E179" s="1">
        <f t="shared" si="18"/>
        <v>0.17291476583728349</v>
      </c>
      <c r="F179" s="1">
        <f t="shared" si="19"/>
        <v>6.6613381477509375E-18</v>
      </c>
      <c r="G179" s="1">
        <f t="shared" si="20"/>
        <v>0</v>
      </c>
      <c r="H179" s="16">
        <f t="shared" si="21"/>
        <v>95.167730999828223</v>
      </c>
      <c r="I179" s="17">
        <f t="shared" si="22"/>
        <v>95.167730999828564</v>
      </c>
      <c r="J179" s="17">
        <f t="shared" si="24"/>
        <v>94.966795000000005</v>
      </c>
      <c r="K179" s="18">
        <f t="shared" si="23"/>
        <v>4.0375276027102627E-2</v>
      </c>
      <c r="L179">
        <f t="shared" si="25"/>
        <v>4.0375276027102627E-2</v>
      </c>
      <c r="M179" s="15">
        <f t="shared" si="26"/>
        <v>0</v>
      </c>
      <c r="R179" s="15"/>
      <c r="S179" s="15"/>
    </row>
    <row r="180" spans="1:19" x14ac:dyDescent="0.25">
      <c r="A180" s="1">
        <v>180</v>
      </c>
      <c r="B180">
        <v>1.150875796178344</v>
      </c>
      <c r="C180" s="14">
        <v>95.596270000000004</v>
      </c>
      <c r="D180" s="15">
        <v>180</v>
      </c>
      <c r="E180" s="1">
        <f t="shared" si="18"/>
        <v>0.1722609354748654</v>
      </c>
      <c r="F180" s="1">
        <f t="shared" si="19"/>
        <v>6.6613381477509375E-18</v>
      </c>
      <c r="G180" s="1">
        <f t="shared" si="20"/>
        <v>0</v>
      </c>
      <c r="H180" s="16">
        <f t="shared" si="21"/>
        <v>95.722111904200858</v>
      </c>
      <c r="I180" s="17">
        <f t="shared" si="22"/>
        <v>95.722111904201029</v>
      </c>
      <c r="J180" s="17">
        <f t="shared" si="24"/>
        <v>95.596270000000004</v>
      </c>
      <c r="K180" s="18">
        <f t="shared" si="23"/>
        <v>1.583618485293985E-2</v>
      </c>
      <c r="L180">
        <f t="shared" si="25"/>
        <v>1.583618485293985E-2</v>
      </c>
      <c r="M180" s="15">
        <f t="shared" si="26"/>
        <v>0</v>
      </c>
      <c r="R180" s="15"/>
      <c r="S180" s="15"/>
    </row>
    <row r="181" spans="1:19" x14ac:dyDescent="0.25">
      <c r="A181" s="1">
        <v>181</v>
      </c>
      <c r="B181">
        <v>1.1439092356687905</v>
      </c>
      <c r="C181" s="14">
        <v>99.8767</v>
      </c>
      <c r="D181" s="15">
        <v>181</v>
      </c>
      <c r="E181" s="1">
        <f t="shared" si="18"/>
        <v>0.16657704772143597</v>
      </c>
      <c r="F181" s="1">
        <f t="shared" si="19"/>
        <v>4.4408920985006255E-18</v>
      </c>
      <c r="G181" s="1">
        <f t="shared" si="20"/>
        <v>0</v>
      </c>
      <c r="H181" s="16">
        <f t="shared" si="21"/>
        <v>100.72482493388085</v>
      </c>
      <c r="I181" s="17">
        <f t="shared" si="22"/>
        <v>100.72482493388088</v>
      </c>
      <c r="J181" s="17">
        <f t="shared" si="24"/>
        <v>99.8767</v>
      </c>
      <c r="K181" s="18">
        <f t="shared" si="23"/>
        <v>0.71931590347045093</v>
      </c>
      <c r="L181">
        <f t="shared" si="25"/>
        <v>0.71931590347045093</v>
      </c>
      <c r="M181" s="15">
        <f t="shared" si="26"/>
        <v>0</v>
      </c>
      <c r="R181" s="15"/>
      <c r="S181" s="15"/>
    </row>
    <row r="182" spans="1:19" x14ac:dyDescent="0.25">
      <c r="A182" s="1">
        <v>182</v>
      </c>
      <c r="B182">
        <v>1.1453025477707011</v>
      </c>
      <c r="C182" s="14">
        <v>99.45705000000001</v>
      </c>
      <c r="D182" s="15">
        <v>182</v>
      </c>
      <c r="E182" s="1">
        <f t="shared" si="18"/>
        <v>0.16770839395837442</v>
      </c>
      <c r="F182" s="1">
        <f t="shared" si="19"/>
        <v>4.4408920985006255E-18</v>
      </c>
      <c r="G182" s="1">
        <f t="shared" si="20"/>
        <v>0</v>
      </c>
      <c r="H182" s="16">
        <f t="shared" si="21"/>
        <v>99.702032194466113</v>
      </c>
      <c r="I182" s="17">
        <f t="shared" si="22"/>
        <v>99.702032194466483</v>
      </c>
      <c r="J182" s="17">
        <f t="shared" si="24"/>
        <v>99.45705000000001</v>
      </c>
      <c r="K182" s="18">
        <f t="shared" si="23"/>
        <v>6.0016275605608994E-2</v>
      </c>
      <c r="L182">
        <f t="shared" si="25"/>
        <v>6.0016275605608994E-2</v>
      </c>
      <c r="M182" s="15">
        <f t="shared" si="26"/>
        <v>0</v>
      </c>
      <c r="R182" s="15"/>
      <c r="S182" s="15"/>
    </row>
    <row r="183" spans="1:19" x14ac:dyDescent="0.25">
      <c r="A183" s="1">
        <v>183</v>
      </c>
      <c r="B183">
        <v>1.1447054140127388</v>
      </c>
      <c r="C183" s="14">
        <v>100.254385</v>
      </c>
      <c r="D183" s="15">
        <v>183</v>
      </c>
      <c r="E183" s="1">
        <f t="shared" si="18"/>
        <v>0.16722319274171193</v>
      </c>
      <c r="F183" s="1">
        <f t="shared" si="19"/>
        <v>4.4408920985006255E-18</v>
      </c>
      <c r="G183" s="1">
        <f t="shared" si="20"/>
        <v>0</v>
      </c>
      <c r="H183" s="16">
        <f t="shared" si="21"/>
        <v>100.13898308686689</v>
      </c>
      <c r="I183" s="17">
        <f t="shared" si="22"/>
        <v>100.13898308686703</v>
      </c>
      <c r="J183" s="17">
        <f t="shared" si="24"/>
        <v>100.254385</v>
      </c>
      <c r="K183" s="18">
        <f t="shared" si="23"/>
        <v>1.3317601554749654E-2</v>
      </c>
      <c r="L183">
        <f t="shared" si="25"/>
        <v>1.3317601554749654E-2</v>
      </c>
      <c r="M183" s="15">
        <f t="shared" si="26"/>
        <v>0</v>
      </c>
      <c r="S183" s="15"/>
    </row>
    <row r="184" spans="1:19" x14ac:dyDescent="0.25">
      <c r="A184" s="1">
        <v>184</v>
      </c>
      <c r="B184">
        <v>1.1375398089171971</v>
      </c>
      <c r="C184" s="14">
        <v>104.53481500000001</v>
      </c>
      <c r="D184" s="15">
        <v>184</v>
      </c>
      <c r="E184" s="1">
        <f t="shared" si="18"/>
        <v>0.16144113143998384</v>
      </c>
      <c r="F184" s="1">
        <f t="shared" si="19"/>
        <v>2.2204460492503127E-18</v>
      </c>
      <c r="G184" s="1">
        <f t="shared" si="20"/>
        <v>0</v>
      </c>
      <c r="H184" s="16">
        <f t="shared" si="21"/>
        <v>105.54819565718844</v>
      </c>
      <c r="I184" s="17">
        <f t="shared" si="22"/>
        <v>105.54819565718844</v>
      </c>
      <c r="J184" s="17">
        <f t="shared" si="24"/>
        <v>104.53481500000001</v>
      </c>
      <c r="K184" s="18">
        <f t="shared" si="23"/>
        <v>1.0269403563636643</v>
      </c>
      <c r="L184">
        <f t="shared" si="25"/>
        <v>1.0269403563636643</v>
      </c>
      <c r="M184" s="15">
        <f t="shared" si="26"/>
        <v>0</v>
      </c>
      <c r="S184" s="15"/>
    </row>
    <row r="185" spans="1:19" x14ac:dyDescent="0.25">
      <c r="A185" s="1">
        <v>185</v>
      </c>
      <c r="B185">
        <v>1.1389331210191089</v>
      </c>
      <c r="C185" s="14">
        <v>104.53481500000001</v>
      </c>
      <c r="D185" s="15">
        <v>185</v>
      </c>
      <c r="E185" s="1">
        <f t="shared" si="18"/>
        <v>0.16255947812836319</v>
      </c>
      <c r="F185" s="1">
        <f t="shared" si="19"/>
        <v>2.2204460492503127E-18</v>
      </c>
      <c r="G185" s="1">
        <f t="shared" si="20"/>
        <v>0</v>
      </c>
      <c r="H185" s="16">
        <f t="shared" si="21"/>
        <v>104.47194847461401</v>
      </c>
      <c r="I185" s="17">
        <f t="shared" si="22"/>
        <v>104.47194847461424</v>
      </c>
      <c r="J185" s="17">
        <f t="shared" si="24"/>
        <v>104.53481500000001</v>
      </c>
      <c r="K185" s="18">
        <f t="shared" si="23"/>
        <v>3.9522000140798982E-3</v>
      </c>
      <c r="L185">
        <f t="shared" si="25"/>
        <v>3.9522000140798982E-3</v>
      </c>
      <c r="M185" s="15">
        <f t="shared" si="26"/>
        <v>0</v>
      </c>
      <c r="S185" s="15"/>
    </row>
    <row r="186" spans="1:19" x14ac:dyDescent="0.25">
      <c r="A186" s="1">
        <v>186</v>
      </c>
      <c r="B186">
        <v>1.1383359872611465</v>
      </c>
      <c r="C186" s="14">
        <v>105.24822</v>
      </c>
      <c r="D186" s="15">
        <v>186</v>
      </c>
      <c r="E186" s="1">
        <f t="shared" si="18"/>
        <v>0.16207982889273628</v>
      </c>
      <c r="F186" s="1">
        <f t="shared" si="19"/>
        <v>2.2204460492503127E-18</v>
      </c>
      <c r="G186" s="1">
        <f t="shared" si="20"/>
        <v>0</v>
      </c>
      <c r="H186" s="16">
        <f t="shared" si="21"/>
        <v>104.93172262578241</v>
      </c>
      <c r="I186" s="17">
        <f t="shared" si="22"/>
        <v>104.93172262578264</v>
      </c>
      <c r="J186" s="17">
        <f t="shared" si="24"/>
        <v>105.24822</v>
      </c>
      <c r="K186" s="18">
        <f t="shared" si="23"/>
        <v>0.10017058788648545</v>
      </c>
      <c r="L186">
        <f t="shared" si="25"/>
        <v>0.10017058788648545</v>
      </c>
      <c r="M186" s="15">
        <f t="shared" si="26"/>
        <v>0</v>
      </c>
    </row>
    <row r="187" spans="1:19" x14ac:dyDescent="0.25">
      <c r="A187" s="1">
        <v>187</v>
      </c>
      <c r="B187">
        <v>1.1309713375796178</v>
      </c>
      <c r="C187" s="14">
        <v>109.57061500000002</v>
      </c>
      <c r="D187" s="15">
        <v>187</v>
      </c>
      <c r="E187" s="1">
        <f t="shared" si="18"/>
        <v>0.15620912709527296</v>
      </c>
      <c r="F187" s="1">
        <f t="shared" si="19"/>
        <v>0</v>
      </c>
      <c r="G187" s="1">
        <f t="shared" si="20"/>
        <v>0</v>
      </c>
      <c r="H187" s="16">
        <f t="shared" si="21"/>
        <v>110.78793349509704</v>
      </c>
      <c r="I187" s="17">
        <f t="shared" si="22"/>
        <v>110.78793349509715</v>
      </c>
      <c r="J187" s="17">
        <f t="shared" si="24"/>
        <v>109.57061500000002</v>
      </c>
      <c r="K187" s="18">
        <f t="shared" si="23"/>
        <v>1.4818643185055458</v>
      </c>
      <c r="L187">
        <f t="shared" si="25"/>
        <v>1.4818643185055458</v>
      </c>
      <c r="M187" s="15">
        <f t="shared" si="26"/>
        <v>0</v>
      </c>
    </row>
    <row r="188" spans="1:19" x14ac:dyDescent="0.25">
      <c r="A188" s="1">
        <v>188</v>
      </c>
      <c r="B188">
        <v>1.1323646496815285</v>
      </c>
      <c r="C188" s="14">
        <v>109.99026500000001</v>
      </c>
      <c r="D188" s="15">
        <v>188</v>
      </c>
      <c r="E188" s="1">
        <f t="shared" si="18"/>
        <v>0.15731329853556147</v>
      </c>
      <c r="F188" s="1">
        <f t="shared" si="19"/>
        <v>0</v>
      </c>
      <c r="G188" s="1">
        <f t="shared" si="20"/>
        <v>0</v>
      </c>
      <c r="H188" s="16">
        <f t="shared" si="21"/>
        <v>109.65311415844317</v>
      </c>
      <c r="I188" s="17">
        <f t="shared" si="22"/>
        <v>109.65311415844326</v>
      </c>
      <c r="J188" s="17">
        <f t="shared" si="24"/>
        <v>109.99026500000001</v>
      </c>
      <c r="K188" s="18">
        <f t="shared" si="23"/>
        <v>0.11367068996242408</v>
      </c>
      <c r="L188">
        <f t="shared" si="25"/>
        <v>0.11367068996242408</v>
      </c>
      <c r="M188" s="15">
        <f t="shared" si="26"/>
        <v>0</v>
      </c>
    </row>
    <row r="189" spans="1:19" x14ac:dyDescent="0.25">
      <c r="A189" s="1">
        <v>189</v>
      </c>
      <c r="B189">
        <v>1.1319665605095544</v>
      </c>
      <c r="C189" s="14">
        <v>110.36795000000001</v>
      </c>
      <c r="D189" s="15">
        <v>189</v>
      </c>
      <c r="E189" s="1">
        <f t="shared" si="18"/>
        <v>0.15699750573481897</v>
      </c>
      <c r="F189" s="1">
        <f t="shared" si="19"/>
        <v>0</v>
      </c>
      <c r="G189" s="1">
        <f t="shared" si="20"/>
        <v>0</v>
      </c>
      <c r="H189" s="16">
        <f t="shared" si="21"/>
        <v>109.97604245028407</v>
      </c>
      <c r="I189" s="17">
        <f t="shared" si="22"/>
        <v>109.97604245028424</v>
      </c>
      <c r="J189" s="17">
        <f t="shared" si="24"/>
        <v>110.36795000000001</v>
      </c>
      <c r="K189" s="18">
        <f t="shared" si="23"/>
        <v>0.15359152752421701</v>
      </c>
      <c r="L189">
        <f t="shared" si="25"/>
        <v>0.15359152752421701</v>
      </c>
      <c r="M189" s="15">
        <f t="shared" si="26"/>
        <v>0</v>
      </c>
    </row>
    <row r="190" spans="1:19" x14ac:dyDescent="0.25">
      <c r="A190" s="1">
        <v>190</v>
      </c>
      <c r="B190">
        <v>1.1246019108280256</v>
      </c>
      <c r="C190" s="14">
        <v>115.40375</v>
      </c>
      <c r="D190" s="15">
        <v>190</v>
      </c>
      <c r="E190" s="1">
        <f t="shared" si="18"/>
        <v>0.15120165844770642</v>
      </c>
      <c r="F190" s="1">
        <f t="shared" si="19"/>
        <v>0</v>
      </c>
      <c r="G190" s="1">
        <f t="shared" si="20"/>
        <v>0</v>
      </c>
      <c r="H190" s="16">
        <f t="shared" si="21"/>
        <v>116.14241396682502</v>
      </c>
      <c r="I190" s="17">
        <f t="shared" si="22"/>
        <v>116.14241396682519</v>
      </c>
      <c r="J190" s="17">
        <f t="shared" si="24"/>
        <v>115.40375</v>
      </c>
      <c r="K190" s="18">
        <f t="shared" si="23"/>
        <v>0.54562445588591946</v>
      </c>
      <c r="L190">
        <f t="shared" si="25"/>
        <v>0.54562445588591946</v>
      </c>
      <c r="M190" s="15">
        <f t="shared" si="26"/>
        <v>0</v>
      </c>
    </row>
    <row r="191" spans="1:19" x14ac:dyDescent="0.25">
      <c r="A191" s="1">
        <v>191</v>
      </c>
      <c r="B191">
        <v>1.1261942675159233</v>
      </c>
      <c r="C191" s="14">
        <v>115.02606500000002</v>
      </c>
      <c r="D191" s="15">
        <v>191</v>
      </c>
      <c r="E191" s="1">
        <f t="shared" si="18"/>
        <v>0.15244723747960159</v>
      </c>
      <c r="F191" s="1">
        <f t="shared" si="19"/>
        <v>0</v>
      </c>
      <c r="G191" s="1">
        <f t="shared" si="20"/>
        <v>0</v>
      </c>
      <c r="H191" s="16">
        <f t="shared" si="21"/>
        <v>114.77765098024517</v>
      </c>
      <c r="I191" s="17">
        <f t="shared" si="22"/>
        <v>114.77765098024474</v>
      </c>
      <c r="J191" s="17">
        <f t="shared" si="24"/>
        <v>115.02606500000002</v>
      </c>
      <c r="K191" s="18">
        <f t="shared" si="23"/>
        <v>6.170952521097333E-2</v>
      </c>
      <c r="L191">
        <f t="shared" si="25"/>
        <v>6.170952521097333E-2</v>
      </c>
      <c r="M191" s="15">
        <f t="shared" si="26"/>
        <v>0</v>
      </c>
    </row>
    <row r="192" spans="1:19" x14ac:dyDescent="0.25">
      <c r="A192" s="1">
        <v>192</v>
      </c>
      <c r="B192">
        <v>1.1257961783439492</v>
      </c>
      <c r="C192" s="14">
        <v>116.03322500000002</v>
      </c>
      <c r="D192" s="15">
        <v>192</v>
      </c>
      <c r="E192" s="1">
        <f t="shared" si="18"/>
        <v>0.15213544401233825</v>
      </c>
      <c r="F192" s="1">
        <f t="shared" si="19"/>
        <v>0</v>
      </c>
      <c r="G192" s="1">
        <f t="shared" si="20"/>
        <v>0</v>
      </c>
      <c r="H192" s="16">
        <f t="shared" si="21"/>
        <v>115.11718172559253</v>
      </c>
      <c r="I192" s="17">
        <f t="shared" si="22"/>
        <v>115.11718172559267</v>
      </c>
      <c r="J192" s="17">
        <f t="shared" si="24"/>
        <v>116.03322500000002</v>
      </c>
      <c r="K192" s="18">
        <f t="shared" si="23"/>
        <v>0.8391352805869271</v>
      </c>
      <c r="L192">
        <f t="shared" si="25"/>
        <v>0.8391352805869271</v>
      </c>
      <c r="M192" s="15">
        <f t="shared" si="26"/>
        <v>0</v>
      </c>
    </row>
    <row r="193" spans="1:13" x14ac:dyDescent="0.25">
      <c r="A193" s="1">
        <v>193</v>
      </c>
      <c r="B193">
        <v>1.1184315286624205</v>
      </c>
      <c r="C193" s="14">
        <v>121.15295500000001</v>
      </c>
      <c r="D193" s="15">
        <v>193</v>
      </c>
      <c r="E193" s="1">
        <f t="shared" si="18"/>
        <v>0.14641604037558148</v>
      </c>
      <c r="F193" s="1">
        <f t="shared" si="19"/>
        <v>0</v>
      </c>
      <c r="G193" s="1">
        <f t="shared" si="20"/>
        <v>0</v>
      </c>
      <c r="H193" s="16">
        <f t="shared" si="21"/>
        <v>121.60193927699464</v>
      </c>
      <c r="I193" s="17">
        <f t="shared" si="22"/>
        <v>121.60193927699447</v>
      </c>
      <c r="J193" s="17">
        <f t="shared" si="24"/>
        <v>121.15295500000001</v>
      </c>
      <c r="K193" s="18">
        <f t="shared" si="23"/>
        <v>0.20158688098824323</v>
      </c>
      <c r="L193">
        <f t="shared" si="25"/>
        <v>0.20158688098824323</v>
      </c>
      <c r="M193" s="15">
        <f t="shared" si="26"/>
        <v>0</v>
      </c>
    </row>
    <row r="194" spans="1:13" x14ac:dyDescent="0.25">
      <c r="A194" s="1">
        <v>194</v>
      </c>
      <c r="B194">
        <v>1.1202229299363053</v>
      </c>
      <c r="C194" s="14">
        <v>120.27169000000002</v>
      </c>
      <c r="D194" s="15">
        <v>194</v>
      </c>
      <c r="E194" s="1">
        <f t="shared" ref="E194:E257" si="27">IF(B194&gt;0,1/2*(B194-O$4*F194+N$28)+1/2*POWER((B194-O$4*F194+N$28)^2-4*O$28*(B194-O$4*F194),0.5),"")</f>
        <v>0.14779858755085676</v>
      </c>
      <c r="F194" s="1">
        <f t="shared" ref="F194:F257" si="28">IF(B194="","",LN(1+EXP($Q$10*(B194-$Q$11)))/$Q$10)</f>
        <v>0</v>
      </c>
      <c r="G194" s="1">
        <f t="shared" ref="G194:G257" si="29">IF(B194="","",O$4*N$21*10/(Q$12+F194)-O$4*N$21*10/(Q$12+N$19-Q$11)+(1-O$4)*O$14)</f>
        <v>0</v>
      </c>
      <c r="H194" s="16">
        <f t="shared" ref="H194:H257" si="30">IF(B194&gt;0, IF(O$4=1,N$21*10/(E194)-N$21*10/(Q$11-O$19),N$21*10/(E194)-N$21*10/(N$19-O$19)),"")</f>
        <v>119.98838686003177</v>
      </c>
      <c r="I194" s="17">
        <f t="shared" ref="I194:I257" si="31">IF(B194&gt;0,(O$21*10/(B194-E194-O$4*F194)-O$21*10/(O$19))+G194,"")</f>
        <v>119.98838686003182</v>
      </c>
      <c r="J194" s="17">
        <f t="shared" si="24"/>
        <v>120.27169000000002</v>
      </c>
      <c r="K194" s="18">
        <f t="shared" ref="K194:K257" si="32">IF(OR(B194="",C194=0,C194=""),"",(I194-C194)*(I194-C194))</f>
        <v>8.0260669115839886E-2</v>
      </c>
      <c r="L194">
        <f t="shared" si="25"/>
        <v>8.0260669115839886E-2</v>
      </c>
      <c r="M194" s="15">
        <f t="shared" si="26"/>
        <v>0</v>
      </c>
    </row>
    <row r="195" spans="1:13" x14ac:dyDescent="0.25">
      <c r="A195" s="1">
        <v>195</v>
      </c>
      <c r="B195">
        <v>1.119625796178344</v>
      </c>
      <c r="C195" s="14">
        <v>121.36278</v>
      </c>
      <c r="D195" s="15">
        <v>195</v>
      </c>
      <c r="E195" s="1">
        <f t="shared" si="27"/>
        <v>0.14733710948463014</v>
      </c>
      <c r="F195" s="1">
        <f t="shared" si="28"/>
        <v>0</v>
      </c>
      <c r="G195" s="1">
        <f t="shared" si="29"/>
        <v>0</v>
      </c>
      <c r="H195" s="16">
        <f t="shared" si="30"/>
        <v>120.52360484102564</v>
      </c>
      <c r="I195" s="17">
        <f t="shared" si="31"/>
        <v>120.52360484102519</v>
      </c>
      <c r="J195" s="17">
        <f t="shared" ref="J195:J258" si="33">IF(B195&gt;0,C195,"")</f>
        <v>121.36278</v>
      </c>
      <c r="K195" s="18">
        <f t="shared" si="32"/>
        <v>0.70421494744039947</v>
      </c>
      <c r="L195">
        <f t="shared" ref="L195:L258" si="34">IF(K195&gt;81,"",K195)</f>
        <v>0.70421494744039947</v>
      </c>
      <c r="M195" s="15">
        <f t="shared" ref="M195:M258" si="35">IF(K195&gt;81,M194+1,M194)</f>
        <v>0</v>
      </c>
    </row>
    <row r="196" spans="1:13" x14ac:dyDescent="0.25">
      <c r="A196" s="1">
        <v>196</v>
      </c>
      <c r="B196">
        <v>1.1126592356687894</v>
      </c>
      <c r="C196" s="14">
        <v>127.15395000000001</v>
      </c>
      <c r="D196" s="15">
        <v>196</v>
      </c>
      <c r="E196" s="1">
        <f t="shared" si="27"/>
        <v>0.1420004117098268</v>
      </c>
      <c r="F196" s="1">
        <f t="shared" si="28"/>
        <v>0</v>
      </c>
      <c r="G196" s="1">
        <f t="shared" si="29"/>
        <v>0</v>
      </c>
      <c r="H196" s="16">
        <f t="shared" si="30"/>
        <v>126.965785805217</v>
      </c>
      <c r="I196" s="17">
        <f t="shared" si="31"/>
        <v>126.96578580521691</v>
      </c>
      <c r="J196" s="17">
        <f t="shared" si="33"/>
        <v>127.15395000000001</v>
      </c>
      <c r="K196" s="18">
        <f t="shared" si="32"/>
        <v>3.5405764198371846E-2</v>
      </c>
      <c r="L196">
        <f t="shared" si="34"/>
        <v>3.5405764198371846E-2</v>
      </c>
      <c r="M196" s="15">
        <f t="shared" si="35"/>
        <v>0</v>
      </c>
    </row>
    <row r="197" spans="1:13" x14ac:dyDescent="0.25">
      <c r="A197" s="1">
        <v>197</v>
      </c>
      <c r="B197">
        <v>1.1142515923566882</v>
      </c>
      <c r="C197" s="14">
        <v>125.76910500000001</v>
      </c>
      <c r="D197" s="15">
        <v>197</v>
      </c>
      <c r="E197" s="1">
        <f t="shared" si="27"/>
        <v>0.14321243643597226</v>
      </c>
      <c r="F197" s="1">
        <f t="shared" si="28"/>
        <v>0</v>
      </c>
      <c r="G197" s="1">
        <f t="shared" si="29"/>
        <v>0</v>
      </c>
      <c r="H197" s="16">
        <f t="shared" si="30"/>
        <v>125.4605546339061</v>
      </c>
      <c r="I197" s="17">
        <f t="shared" si="31"/>
        <v>125.46055463390621</v>
      </c>
      <c r="J197" s="17">
        <f t="shared" si="33"/>
        <v>125.76910500000001</v>
      </c>
      <c r="K197" s="18">
        <f t="shared" si="32"/>
        <v>9.5203328416616384E-2</v>
      </c>
      <c r="L197">
        <f t="shared" si="34"/>
        <v>9.5203328416616384E-2</v>
      </c>
      <c r="M197" s="15">
        <f t="shared" si="35"/>
        <v>0</v>
      </c>
    </row>
    <row r="198" spans="1:13" x14ac:dyDescent="0.25">
      <c r="A198" s="1">
        <v>198</v>
      </c>
      <c r="B198">
        <v>1.1134554140127388</v>
      </c>
      <c r="C198" s="14">
        <v>127.615565</v>
      </c>
      <c r="D198" s="15">
        <v>198</v>
      </c>
      <c r="E198" s="1">
        <f t="shared" si="27"/>
        <v>0.14260583732187312</v>
      </c>
      <c r="F198" s="1">
        <f t="shared" si="28"/>
        <v>0</v>
      </c>
      <c r="G198" s="1">
        <f t="shared" si="29"/>
        <v>0</v>
      </c>
      <c r="H198" s="16">
        <f t="shared" si="30"/>
        <v>126.21070063053384</v>
      </c>
      <c r="I198" s="17">
        <f t="shared" si="31"/>
        <v>126.21070063053412</v>
      </c>
      <c r="J198" s="17">
        <f t="shared" si="33"/>
        <v>127.615565</v>
      </c>
      <c r="K198" s="18">
        <f t="shared" si="32"/>
        <v>1.9736438965947747</v>
      </c>
      <c r="L198">
        <f t="shared" si="34"/>
        <v>1.9736438965947747</v>
      </c>
      <c r="M198" s="15">
        <f t="shared" si="35"/>
        <v>0</v>
      </c>
    </row>
    <row r="199" spans="1:13" x14ac:dyDescent="0.25">
      <c r="A199" s="1">
        <v>199</v>
      </c>
      <c r="B199">
        <v>1.1070859872611467</v>
      </c>
      <c r="C199" s="14">
        <v>133.65852500000003</v>
      </c>
      <c r="D199" s="15">
        <v>199</v>
      </c>
      <c r="E199" s="1">
        <f t="shared" si="27"/>
        <v>0.13779591995560536</v>
      </c>
      <c r="F199" s="1">
        <f t="shared" si="28"/>
        <v>0</v>
      </c>
      <c r="G199" s="1">
        <f t="shared" si="29"/>
        <v>0</v>
      </c>
      <c r="H199" s="16">
        <f t="shared" si="30"/>
        <v>132.39265811900668</v>
      </c>
      <c r="I199" s="17">
        <f t="shared" si="31"/>
        <v>132.39265811900668</v>
      </c>
      <c r="J199" s="17">
        <f t="shared" si="33"/>
        <v>133.65852500000003</v>
      </c>
      <c r="K199" s="18">
        <f t="shared" si="32"/>
        <v>1.6024189603958148</v>
      </c>
      <c r="L199">
        <f t="shared" si="34"/>
        <v>1.6024189603958148</v>
      </c>
      <c r="M199" s="15">
        <f t="shared" si="35"/>
        <v>0</v>
      </c>
    </row>
    <row r="200" spans="1:13" x14ac:dyDescent="0.25">
      <c r="A200" s="1">
        <v>200</v>
      </c>
      <c r="B200">
        <v>1.1084792993630574</v>
      </c>
      <c r="C200" s="14">
        <v>131.81206500000002</v>
      </c>
      <c r="D200" s="15">
        <v>200</v>
      </c>
      <c r="E200" s="1">
        <f t="shared" si="27"/>
        <v>0.13884147679833414</v>
      </c>
      <c r="F200" s="1">
        <f t="shared" si="28"/>
        <v>0</v>
      </c>
      <c r="G200" s="1">
        <f t="shared" si="29"/>
        <v>0</v>
      </c>
      <c r="H200" s="16">
        <f t="shared" si="30"/>
        <v>131.01241965475447</v>
      </c>
      <c r="I200" s="17">
        <f t="shared" si="31"/>
        <v>131.01241965475447</v>
      </c>
      <c r="J200" s="17">
        <f t="shared" si="33"/>
        <v>131.81206500000002</v>
      </c>
      <c r="K200" s="18">
        <f t="shared" si="32"/>
        <v>0.63943267817287675</v>
      </c>
      <c r="L200">
        <f t="shared" si="34"/>
        <v>0.63943267817287675</v>
      </c>
      <c r="M200" s="15">
        <f t="shared" si="35"/>
        <v>0</v>
      </c>
    </row>
    <row r="201" spans="1:13" x14ac:dyDescent="0.25">
      <c r="A201" s="1">
        <v>201</v>
      </c>
      <c r="B201">
        <v>1.1046974522292994</v>
      </c>
      <c r="C201" s="14">
        <v>131.85402999999999</v>
      </c>
      <c r="D201" s="15">
        <v>201</v>
      </c>
      <c r="E201" s="1">
        <f t="shared" si="27"/>
        <v>0.13601234984962882</v>
      </c>
      <c r="F201" s="1">
        <f t="shared" si="28"/>
        <v>0</v>
      </c>
      <c r="G201" s="1">
        <f t="shared" si="29"/>
        <v>0</v>
      </c>
      <c r="H201" s="16">
        <f t="shared" si="30"/>
        <v>134.79612168258913</v>
      </c>
      <c r="I201" s="17">
        <f t="shared" si="31"/>
        <v>134.79612168258927</v>
      </c>
      <c r="J201" s="17">
        <f t="shared" si="33"/>
        <v>131.85402999999999</v>
      </c>
      <c r="K201" s="18">
        <f t="shared" si="32"/>
        <v>8.6559034687610144</v>
      </c>
      <c r="L201">
        <f t="shared" si="34"/>
        <v>8.6559034687610144</v>
      </c>
      <c r="M201" s="15">
        <f t="shared" si="35"/>
        <v>0</v>
      </c>
    </row>
    <row r="202" spans="1:13" x14ac:dyDescent="0.25">
      <c r="A202" s="1">
        <v>202</v>
      </c>
      <c r="B202">
        <v>1.1019108280254781</v>
      </c>
      <c r="C202" s="14">
        <v>139.57559000000001</v>
      </c>
      <c r="D202" s="15">
        <v>202</v>
      </c>
      <c r="E202" s="1">
        <f t="shared" si="27"/>
        <v>0.13394582658205584</v>
      </c>
      <c r="F202" s="1">
        <f t="shared" si="28"/>
        <v>0</v>
      </c>
      <c r="G202" s="1">
        <f t="shared" si="29"/>
        <v>0</v>
      </c>
      <c r="H202" s="16">
        <f t="shared" si="30"/>
        <v>137.66092512237958</v>
      </c>
      <c r="I202" s="17">
        <f t="shared" si="31"/>
        <v>137.66092512237992</v>
      </c>
      <c r="J202" s="17">
        <f t="shared" si="33"/>
        <v>139.57559000000001</v>
      </c>
      <c r="K202" s="18">
        <f t="shared" si="32"/>
        <v>3.6659415935919291</v>
      </c>
      <c r="L202">
        <f t="shared" si="34"/>
        <v>3.6659415935919291</v>
      </c>
      <c r="M202" s="15">
        <f t="shared" si="35"/>
        <v>0</v>
      </c>
    </row>
    <row r="203" spans="1:13" x14ac:dyDescent="0.25">
      <c r="A203" s="1">
        <v>203</v>
      </c>
      <c r="B203">
        <v>1.1027070063694264</v>
      </c>
      <c r="C203" s="14">
        <v>137.771095</v>
      </c>
      <c r="D203" s="15">
        <v>203</v>
      </c>
      <c r="E203" s="1">
        <f t="shared" si="27"/>
        <v>0.13453467190570303</v>
      </c>
      <c r="F203" s="1">
        <f t="shared" si="28"/>
        <v>0</v>
      </c>
      <c r="G203" s="1">
        <f t="shared" si="29"/>
        <v>0</v>
      </c>
      <c r="H203" s="16">
        <f t="shared" si="30"/>
        <v>136.83564785902072</v>
      </c>
      <c r="I203" s="17">
        <f t="shared" si="31"/>
        <v>136.83564785902081</v>
      </c>
      <c r="J203" s="17">
        <f t="shared" si="33"/>
        <v>137.771095</v>
      </c>
      <c r="K203" s="18">
        <f t="shared" si="32"/>
        <v>0.87506135356614556</v>
      </c>
      <c r="L203">
        <f t="shared" si="34"/>
        <v>0.87506135356614556</v>
      </c>
      <c r="M203" s="15">
        <f t="shared" si="35"/>
        <v>0</v>
      </c>
    </row>
    <row r="204" spans="1:13" x14ac:dyDescent="0.25">
      <c r="A204" s="1">
        <v>204</v>
      </c>
      <c r="B204">
        <v>1.0963375796178341</v>
      </c>
      <c r="C204" s="14">
        <v>139.11397500000001</v>
      </c>
      <c r="D204" s="15">
        <v>204</v>
      </c>
      <c r="E204" s="1">
        <f t="shared" si="27"/>
        <v>0.12986027600219724</v>
      </c>
      <c r="F204" s="1">
        <f t="shared" si="28"/>
        <v>0</v>
      </c>
      <c r="G204" s="1">
        <f t="shared" si="29"/>
        <v>0</v>
      </c>
      <c r="H204" s="16">
        <f t="shared" si="30"/>
        <v>143.59300709599904</v>
      </c>
      <c r="I204" s="17">
        <f t="shared" si="31"/>
        <v>143.59300709599893</v>
      </c>
      <c r="J204" s="17">
        <f t="shared" si="33"/>
        <v>139.11397500000001</v>
      </c>
      <c r="K204" s="18">
        <f t="shared" si="32"/>
        <v>20.061728516988456</v>
      </c>
      <c r="L204">
        <f t="shared" si="34"/>
        <v>20.061728516988456</v>
      </c>
      <c r="M204" s="15">
        <f t="shared" si="35"/>
        <v>0</v>
      </c>
    </row>
    <row r="205" spans="1:13" x14ac:dyDescent="0.25">
      <c r="A205" s="1">
        <v>205</v>
      </c>
      <c r="B205">
        <v>1.0963375796178341</v>
      </c>
      <c r="C205" s="14">
        <v>145.49265500000001</v>
      </c>
      <c r="D205" s="15">
        <v>205</v>
      </c>
      <c r="E205" s="1">
        <f t="shared" si="27"/>
        <v>0.12986027600219724</v>
      </c>
      <c r="F205" s="1">
        <f t="shared" si="28"/>
        <v>0</v>
      </c>
      <c r="G205" s="1">
        <f t="shared" si="29"/>
        <v>0</v>
      </c>
      <c r="H205" s="16">
        <f t="shared" si="30"/>
        <v>143.59300709599904</v>
      </c>
      <c r="I205" s="17">
        <f t="shared" si="31"/>
        <v>143.59300709599893</v>
      </c>
      <c r="J205" s="17">
        <f t="shared" si="33"/>
        <v>145.49265500000001</v>
      </c>
      <c r="K205" s="18">
        <f t="shared" si="32"/>
        <v>3.6086621591757169</v>
      </c>
      <c r="L205">
        <f t="shared" si="34"/>
        <v>3.6086621591757169</v>
      </c>
      <c r="M205" s="15">
        <f t="shared" si="35"/>
        <v>0</v>
      </c>
    </row>
    <row r="206" spans="1:13" x14ac:dyDescent="0.25">
      <c r="A206" s="1">
        <v>206</v>
      </c>
      <c r="B206">
        <v>1.0967356687898095</v>
      </c>
      <c r="C206" s="14">
        <v>144.86318</v>
      </c>
      <c r="D206" s="15">
        <v>206</v>
      </c>
      <c r="E206" s="1">
        <f t="shared" si="27"/>
        <v>0.13014995918321043</v>
      </c>
      <c r="F206" s="1">
        <f t="shared" si="28"/>
        <v>0</v>
      </c>
      <c r="G206" s="1">
        <f t="shared" si="29"/>
        <v>0</v>
      </c>
      <c r="H206" s="16">
        <f t="shared" si="30"/>
        <v>143.16012962518118</v>
      </c>
      <c r="I206" s="17">
        <f t="shared" si="31"/>
        <v>143.16012962518153</v>
      </c>
      <c r="J206" s="17">
        <f t="shared" si="33"/>
        <v>144.86318</v>
      </c>
      <c r="K206" s="18">
        <f t="shared" si="32"/>
        <v>2.9003805791693456</v>
      </c>
      <c r="L206">
        <f t="shared" si="34"/>
        <v>2.9003805791693456</v>
      </c>
      <c r="M206" s="15">
        <f t="shared" si="35"/>
        <v>0</v>
      </c>
    </row>
    <row r="207" spans="1:13" x14ac:dyDescent="0.25">
      <c r="A207" s="1">
        <v>207</v>
      </c>
      <c r="B207">
        <v>1.0895700636942678</v>
      </c>
      <c r="C207" s="14">
        <v>148.97575000000001</v>
      </c>
      <c r="D207" s="15">
        <v>207</v>
      </c>
      <c r="E207" s="1">
        <f t="shared" si="27"/>
        <v>0.12498760344817687</v>
      </c>
      <c r="F207" s="1">
        <f t="shared" si="28"/>
        <v>0</v>
      </c>
      <c r="G207" s="1">
        <f t="shared" si="29"/>
        <v>0</v>
      </c>
      <c r="H207" s="16">
        <f t="shared" si="30"/>
        <v>151.17504629882231</v>
      </c>
      <c r="I207" s="17">
        <f t="shared" si="31"/>
        <v>151.17504629882205</v>
      </c>
      <c r="J207" s="17">
        <f t="shared" si="33"/>
        <v>148.97575000000001</v>
      </c>
      <c r="K207" s="18">
        <f t="shared" si="32"/>
        <v>4.8369042100123609</v>
      </c>
      <c r="L207">
        <f t="shared" si="34"/>
        <v>4.8369042100123609</v>
      </c>
      <c r="M207" s="15">
        <f t="shared" si="35"/>
        <v>0</v>
      </c>
    </row>
    <row r="208" spans="1:13" x14ac:dyDescent="0.25">
      <c r="A208" s="1">
        <v>208</v>
      </c>
      <c r="B208">
        <v>1.0907643312101913</v>
      </c>
      <c r="C208" s="14">
        <v>152.08116000000001</v>
      </c>
      <c r="D208" s="15">
        <v>208</v>
      </c>
      <c r="E208" s="1">
        <f t="shared" si="27"/>
        <v>0.12584025627587259</v>
      </c>
      <c r="F208" s="1">
        <f t="shared" si="28"/>
        <v>0</v>
      </c>
      <c r="G208" s="1">
        <f t="shared" si="29"/>
        <v>0</v>
      </c>
      <c r="H208" s="16">
        <f t="shared" si="30"/>
        <v>149.80590660306862</v>
      </c>
      <c r="I208" s="17">
        <f t="shared" si="31"/>
        <v>149.80590660306871</v>
      </c>
      <c r="J208" s="17">
        <f t="shared" si="33"/>
        <v>152.08116000000001</v>
      </c>
      <c r="K208" s="18">
        <f t="shared" si="32"/>
        <v>5.1767780202474425</v>
      </c>
      <c r="L208">
        <f t="shared" si="34"/>
        <v>5.1767780202474425</v>
      </c>
      <c r="M208" s="15">
        <f t="shared" si="35"/>
        <v>0</v>
      </c>
    </row>
    <row r="209" spans="1:13" x14ac:dyDescent="0.25">
      <c r="A209" s="1">
        <v>209</v>
      </c>
      <c r="B209">
        <v>1.0905652866242044</v>
      </c>
      <c r="C209" s="14">
        <v>152.08116000000001</v>
      </c>
      <c r="D209" s="15">
        <v>209</v>
      </c>
      <c r="E209" s="1">
        <f t="shared" si="27"/>
        <v>0.12569792936240914</v>
      </c>
      <c r="F209" s="1">
        <f t="shared" si="28"/>
        <v>0</v>
      </c>
      <c r="G209" s="1">
        <f t="shared" si="29"/>
        <v>0</v>
      </c>
      <c r="H209" s="16">
        <f t="shared" si="30"/>
        <v>150.0331552855973</v>
      </c>
      <c r="I209" s="17">
        <f t="shared" si="31"/>
        <v>150.03315528559779</v>
      </c>
      <c r="J209" s="17">
        <f t="shared" si="33"/>
        <v>152.08116000000001</v>
      </c>
      <c r="K209" s="18">
        <f t="shared" si="32"/>
        <v>4.1943233102137398</v>
      </c>
      <c r="L209">
        <f t="shared" si="34"/>
        <v>4.1943233102137398</v>
      </c>
      <c r="M209" s="15">
        <f t="shared" si="35"/>
        <v>0</v>
      </c>
    </row>
    <row r="210" spans="1:13" x14ac:dyDescent="0.25">
      <c r="A210" s="1">
        <v>210</v>
      </c>
      <c r="B210">
        <v>1.0832006369426757</v>
      </c>
      <c r="C210" s="14">
        <v>157.95626000000001</v>
      </c>
      <c r="D210" s="15">
        <v>210</v>
      </c>
      <c r="E210" s="1">
        <f t="shared" si="27"/>
        <v>0.1204940665585166</v>
      </c>
      <c r="F210" s="1">
        <f t="shared" si="28"/>
        <v>0</v>
      </c>
      <c r="G210" s="1">
        <f t="shared" si="29"/>
        <v>0</v>
      </c>
      <c r="H210" s="16">
        <f t="shared" si="30"/>
        <v>158.7106451173739</v>
      </c>
      <c r="I210" s="17">
        <f t="shared" si="31"/>
        <v>158.71064511737404</v>
      </c>
      <c r="J210" s="17">
        <f t="shared" si="33"/>
        <v>157.95626000000001</v>
      </c>
      <c r="K210" s="18">
        <f t="shared" si="32"/>
        <v>0.56909690531542589</v>
      </c>
      <c r="L210">
        <f t="shared" si="34"/>
        <v>0.56909690531542589</v>
      </c>
      <c r="M210" s="15">
        <f t="shared" si="35"/>
        <v>0</v>
      </c>
    </row>
    <row r="211" spans="1:13" x14ac:dyDescent="0.25">
      <c r="A211" s="1">
        <v>211</v>
      </c>
      <c r="B211">
        <v>1.0849920382165603</v>
      </c>
      <c r="C211" s="14">
        <v>158.92145500000001</v>
      </c>
      <c r="D211" s="15">
        <v>211</v>
      </c>
      <c r="E211" s="1">
        <f t="shared" si="27"/>
        <v>0.12174857085529518</v>
      </c>
      <c r="F211" s="1">
        <f t="shared" si="28"/>
        <v>0</v>
      </c>
      <c r="G211" s="1">
        <f t="shared" si="29"/>
        <v>0</v>
      </c>
      <c r="H211" s="16">
        <f t="shared" si="30"/>
        <v>156.55088916300255</v>
      </c>
      <c r="I211" s="17">
        <f t="shared" si="31"/>
        <v>156.55088916300292</v>
      </c>
      <c r="J211" s="17">
        <f t="shared" si="33"/>
        <v>158.92145500000001</v>
      </c>
      <c r="K211" s="18">
        <f t="shared" si="32"/>
        <v>5.6195823875377027</v>
      </c>
      <c r="L211">
        <f t="shared" si="34"/>
        <v>5.6195823875377027</v>
      </c>
      <c r="M211" s="15">
        <f t="shared" si="35"/>
        <v>0</v>
      </c>
    </row>
    <row r="212" spans="1:13" x14ac:dyDescent="0.25">
      <c r="A212" s="1">
        <v>212</v>
      </c>
      <c r="B212">
        <v>1.0843949044585992</v>
      </c>
      <c r="C212" s="14">
        <v>159.80271999999999</v>
      </c>
      <c r="D212" s="15">
        <v>212</v>
      </c>
      <c r="E212" s="1">
        <f t="shared" si="27"/>
        <v>0.12132958448573006</v>
      </c>
      <c r="F212" s="1">
        <f t="shared" si="28"/>
        <v>0</v>
      </c>
      <c r="G212" s="1">
        <f t="shared" si="29"/>
        <v>0</v>
      </c>
      <c r="H212" s="16">
        <f t="shared" si="30"/>
        <v>157.26724923756316</v>
      </c>
      <c r="I212" s="17">
        <f t="shared" si="31"/>
        <v>157.26724923756319</v>
      </c>
      <c r="J212" s="17">
        <f t="shared" si="33"/>
        <v>159.80271999999999</v>
      </c>
      <c r="K212" s="18">
        <f t="shared" si="32"/>
        <v>6.4286119871718572</v>
      </c>
      <c r="L212">
        <f t="shared" si="34"/>
        <v>6.4286119871718572</v>
      </c>
      <c r="M212" s="15">
        <f t="shared" si="35"/>
        <v>0</v>
      </c>
    </row>
    <row r="213" spans="1:13" x14ac:dyDescent="0.25">
      <c r="A213" s="1">
        <v>213</v>
      </c>
      <c r="B213">
        <v>1.0770302547770705</v>
      </c>
      <c r="C213" s="14">
        <v>166.43319000000002</v>
      </c>
      <c r="D213" s="15">
        <v>213</v>
      </c>
      <c r="E213" s="1">
        <f t="shared" si="27"/>
        <v>0.11623027152953568</v>
      </c>
      <c r="F213" s="1">
        <f t="shared" si="28"/>
        <v>0</v>
      </c>
      <c r="G213" s="1">
        <f t="shared" si="29"/>
        <v>0</v>
      </c>
      <c r="H213" s="16">
        <f t="shared" si="30"/>
        <v>166.39970893320478</v>
      </c>
      <c r="I213" s="17">
        <f t="shared" si="31"/>
        <v>166.39970893320469</v>
      </c>
      <c r="J213" s="17">
        <f t="shared" si="33"/>
        <v>166.43319000000002</v>
      </c>
      <c r="K213" s="18">
        <f t="shared" si="32"/>
        <v>1.1209818337534847E-3</v>
      </c>
      <c r="L213">
        <f t="shared" si="34"/>
        <v>1.1209818337534847E-3</v>
      </c>
      <c r="M213" s="15">
        <f t="shared" si="35"/>
        <v>0</v>
      </c>
    </row>
    <row r="214" spans="1:13" x14ac:dyDescent="0.25">
      <c r="A214" s="1">
        <v>214</v>
      </c>
      <c r="B214">
        <v>1.0788216560509554</v>
      </c>
      <c r="C214" s="14">
        <v>166.64301500000002</v>
      </c>
      <c r="D214" s="15">
        <v>214</v>
      </c>
      <c r="E214" s="1">
        <f t="shared" si="27"/>
        <v>0.11745888135403451</v>
      </c>
      <c r="F214" s="1">
        <f t="shared" si="28"/>
        <v>0</v>
      </c>
      <c r="G214" s="1">
        <f t="shared" si="29"/>
        <v>0</v>
      </c>
      <c r="H214" s="16">
        <f t="shared" si="30"/>
        <v>164.1268581131875</v>
      </c>
      <c r="I214" s="17">
        <f t="shared" si="31"/>
        <v>164.12685811318761</v>
      </c>
      <c r="J214" s="17">
        <f t="shared" si="33"/>
        <v>166.64301500000002</v>
      </c>
      <c r="K214" s="18">
        <f t="shared" si="32"/>
        <v>6.3310454790535227</v>
      </c>
      <c r="L214">
        <f t="shared" si="34"/>
        <v>6.3310454790535227</v>
      </c>
      <c r="M214" s="15">
        <f t="shared" si="35"/>
        <v>0</v>
      </c>
    </row>
    <row r="215" spans="1:13" x14ac:dyDescent="0.25">
      <c r="A215" s="1">
        <v>215</v>
      </c>
      <c r="B215">
        <v>1.0780254777070071</v>
      </c>
      <c r="C215" s="14">
        <v>167.86</v>
      </c>
      <c r="D215" s="15">
        <v>215</v>
      </c>
      <c r="E215" s="1">
        <f t="shared" si="27"/>
        <v>0.11691188642096886</v>
      </c>
      <c r="F215" s="1">
        <f t="shared" si="28"/>
        <v>0</v>
      </c>
      <c r="G215" s="1">
        <f t="shared" si="29"/>
        <v>0</v>
      </c>
      <c r="H215" s="16">
        <f t="shared" si="30"/>
        <v>165.13286472565366</v>
      </c>
      <c r="I215" s="17">
        <f t="shared" si="31"/>
        <v>165.13286472565369</v>
      </c>
      <c r="J215" s="17">
        <f t="shared" si="33"/>
        <v>167.86</v>
      </c>
      <c r="K215" s="18">
        <f t="shared" si="32"/>
        <v>7.4372668045839996</v>
      </c>
      <c r="L215">
        <f t="shared" si="34"/>
        <v>7.4372668045839996</v>
      </c>
      <c r="M215" s="15">
        <f t="shared" si="35"/>
        <v>0</v>
      </c>
    </row>
    <row r="216" spans="1:13" x14ac:dyDescent="0.25">
      <c r="A216" s="1">
        <v>216</v>
      </c>
      <c r="B216">
        <v>1.0708598726114653</v>
      </c>
      <c r="C216" s="14">
        <v>175.24584000000002</v>
      </c>
      <c r="D216" s="15">
        <v>216</v>
      </c>
      <c r="E216" s="1">
        <f t="shared" si="27"/>
        <v>0.11205791130352041</v>
      </c>
      <c r="F216" s="1">
        <f t="shared" si="28"/>
        <v>0</v>
      </c>
      <c r="G216" s="1">
        <f t="shared" si="29"/>
        <v>0</v>
      </c>
      <c r="H216" s="16">
        <f t="shared" si="30"/>
        <v>174.49033411042939</v>
      </c>
      <c r="I216" s="17">
        <f t="shared" si="31"/>
        <v>174.49033411042956</v>
      </c>
      <c r="J216" s="17">
        <f t="shared" si="33"/>
        <v>175.24584000000002</v>
      </c>
      <c r="K216" s="18">
        <f t="shared" si="32"/>
        <v>0.57078914917564849</v>
      </c>
      <c r="L216">
        <f t="shared" si="34"/>
        <v>0.57078914917564849</v>
      </c>
      <c r="M216" s="15">
        <f t="shared" si="35"/>
        <v>0</v>
      </c>
    </row>
    <row r="217" spans="1:13" x14ac:dyDescent="0.25">
      <c r="A217" s="1">
        <v>217</v>
      </c>
      <c r="B217">
        <v>1.0726512738853502</v>
      </c>
      <c r="C217" s="14">
        <v>174.82619000000003</v>
      </c>
      <c r="D217" s="15">
        <v>217</v>
      </c>
      <c r="E217" s="1">
        <f t="shared" si="27"/>
        <v>0.11325962082274192</v>
      </c>
      <c r="F217" s="1">
        <f t="shared" si="28"/>
        <v>0</v>
      </c>
      <c r="G217" s="1">
        <f t="shared" si="29"/>
        <v>0</v>
      </c>
      <c r="H217" s="16">
        <f t="shared" si="30"/>
        <v>172.09897975571826</v>
      </c>
      <c r="I217" s="17">
        <f t="shared" si="31"/>
        <v>172.09897975571812</v>
      </c>
      <c r="J217" s="17">
        <f t="shared" si="33"/>
        <v>174.82619000000003</v>
      </c>
      <c r="K217" s="18">
        <f t="shared" si="32"/>
        <v>7.437675716516174</v>
      </c>
      <c r="L217">
        <f t="shared" si="34"/>
        <v>7.437675716516174</v>
      </c>
      <c r="M217" s="15">
        <f t="shared" si="35"/>
        <v>0</v>
      </c>
    </row>
    <row r="218" spans="1:13" x14ac:dyDescent="0.25">
      <c r="A218" s="1">
        <v>218</v>
      </c>
      <c r="B218">
        <v>1.0718550955414019</v>
      </c>
      <c r="C218" s="14">
        <v>176.630685</v>
      </c>
      <c r="D218" s="15">
        <v>218</v>
      </c>
      <c r="E218" s="1">
        <f t="shared" si="27"/>
        <v>0.11272454607266293</v>
      </c>
      <c r="F218" s="1">
        <f t="shared" si="28"/>
        <v>0</v>
      </c>
      <c r="G218" s="1">
        <f t="shared" si="29"/>
        <v>0</v>
      </c>
      <c r="H218" s="16">
        <f t="shared" si="30"/>
        <v>173.15746039641022</v>
      </c>
      <c r="I218" s="17">
        <f t="shared" si="31"/>
        <v>173.15746039641044</v>
      </c>
      <c r="J218" s="17">
        <f t="shared" si="33"/>
        <v>176.630685</v>
      </c>
      <c r="K218" s="18">
        <f t="shared" si="32"/>
        <v>12.063289146979836</v>
      </c>
      <c r="L218">
        <f t="shared" si="34"/>
        <v>12.063289146979836</v>
      </c>
      <c r="M218" s="15">
        <f t="shared" si="35"/>
        <v>0</v>
      </c>
    </row>
    <row r="219" spans="1:13" x14ac:dyDescent="0.25">
      <c r="A219" s="1">
        <v>219</v>
      </c>
      <c r="B219">
        <v>1.0646894904458601</v>
      </c>
      <c r="C219" s="14">
        <v>184.43617499999999</v>
      </c>
      <c r="D219" s="15">
        <v>219</v>
      </c>
      <c r="E219" s="1">
        <f t="shared" si="27"/>
        <v>0.10798037623928534</v>
      </c>
      <c r="F219" s="1">
        <f t="shared" si="28"/>
        <v>0</v>
      </c>
      <c r="G219" s="1">
        <f t="shared" si="29"/>
        <v>0</v>
      </c>
      <c r="H219" s="16">
        <f t="shared" si="30"/>
        <v>183.00117370359192</v>
      </c>
      <c r="I219" s="17">
        <f t="shared" si="31"/>
        <v>183.00117370359203</v>
      </c>
      <c r="J219" s="17">
        <f t="shared" si="33"/>
        <v>184.43617499999999</v>
      </c>
      <c r="K219" s="18">
        <f t="shared" si="32"/>
        <v>2.0592287206925288</v>
      </c>
      <c r="L219">
        <f t="shared" si="34"/>
        <v>2.0592287206925288</v>
      </c>
      <c r="M219" s="15">
        <f t="shared" si="35"/>
        <v>0</v>
      </c>
    </row>
    <row r="220" spans="1:13" x14ac:dyDescent="0.25">
      <c r="A220" s="1">
        <v>220</v>
      </c>
      <c r="B220">
        <v>1.066480891719745</v>
      </c>
      <c r="C220" s="14">
        <v>183.51294500000003</v>
      </c>
      <c r="D220" s="15">
        <v>220</v>
      </c>
      <c r="E220" s="1">
        <f t="shared" si="27"/>
        <v>0.10915421446060102</v>
      </c>
      <c r="F220" s="1">
        <f t="shared" si="28"/>
        <v>0</v>
      </c>
      <c r="G220" s="1">
        <f t="shared" si="29"/>
        <v>0</v>
      </c>
      <c r="H220" s="16">
        <f t="shared" si="30"/>
        <v>180.48590167032839</v>
      </c>
      <c r="I220" s="17">
        <f t="shared" si="31"/>
        <v>180.48590167032853</v>
      </c>
      <c r="J220" s="17">
        <f t="shared" si="33"/>
        <v>183.51294500000003</v>
      </c>
      <c r="K220" s="18">
        <f t="shared" si="32"/>
        <v>9.1629913197087198</v>
      </c>
      <c r="L220">
        <f t="shared" si="34"/>
        <v>9.1629913197087198</v>
      </c>
      <c r="M220" s="15">
        <f t="shared" si="35"/>
        <v>0</v>
      </c>
    </row>
    <row r="221" spans="1:13" x14ac:dyDescent="0.25">
      <c r="A221" s="1">
        <v>221</v>
      </c>
      <c r="B221">
        <v>1.0652866242038215</v>
      </c>
      <c r="C221" s="14">
        <v>185.61119500000001</v>
      </c>
      <c r="D221" s="15">
        <v>221</v>
      </c>
      <c r="E221" s="1">
        <f t="shared" si="27"/>
        <v>0.10837074090321995</v>
      </c>
      <c r="F221" s="1">
        <f t="shared" si="28"/>
        <v>0</v>
      </c>
      <c r="G221" s="1">
        <f t="shared" si="29"/>
        <v>0</v>
      </c>
      <c r="H221" s="16">
        <f t="shared" si="30"/>
        <v>182.15866250979605</v>
      </c>
      <c r="I221" s="17">
        <f t="shared" si="31"/>
        <v>182.15866250979616</v>
      </c>
      <c r="J221" s="17">
        <f t="shared" si="33"/>
        <v>185.61119500000001</v>
      </c>
      <c r="K221" s="18">
        <f t="shared" si="32"/>
        <v>11.919980595913202</v>
      </c>
      <c r="L221">
        <f t="shared" si="34"/>
        <v>11.919980595913202</v>
      </c>
      <c r="M221" s="15">
        <f t="shared" si="35"/>
        <v>0</v>
      </c>
    </row>
    <row r="222" spans="1:13" x14ac:dyDescent="0.25">
      <c r="A222" s="1">
        <v>222</v>
      </c>
      <c r="B222">
        <v>1.058320063694268</v>
      </c>
      <c r="C222" s="14">
        <v>193.87830000000002</v>
      </c>
      <c r="D222" s="15">
        <v>222</v>
      </c>
      <c r="E222" s="1">
        <f t="shared" si="27"/>
        <v>0.10387420652479118</v>
      </c>
      <c r="F222" s="1">
        <f t="shared" si="28"/>
        <v>0</v>
      </c>
      <c r="G222" s="1">
        <f t="shared" si="29"/>
        <v>0</v>
      </c>
      <c r="H222" s="16">
        <f t="shared" si="30"/>
        <v>192.24701427007756</v>
      </c>
      <c r="I222" s="17">
        <f t="shared" si="31"/>
        <v>192.24701427007767</v>
      </c>
      <c r="J222" s="17">
        <f t="shared" si="33"/>
        <v>193.87830000000002</v>
      </c>
      <c r="K222" s="18">
        <f t="shared" si="32"/>
        <v>2.6610931326483067</v>
      </c>
      <c r="L222">
        <f t="shared" si="34"/>
        <v>2.6610931326483067</v>
      </c>
      <c r="M222" s="15">
        <f t="shared" si="35"/>
        <v>0</v>
      </c>
    </row>
    <row r="223" spans="1:13" x14ac:dyDescent="0.25">
      <c r="A223" s="1">
        <v>223</v>
      </c>
      <c r="B223">
        <v>1.0601114649681529</v>
      </c>
      <c r="C223" s="14">
        <v>192.61935</v>
      </c>
      <c r="D223" s="15">
        <v>223</v>
      </c>
      <c r="E223" s="1">
        <f t="shared" si="27"/>
        <v>0.1050183063754888</v>
      </c>
      <c r="F223" s="1">
        <f t="shared" si="28"/>
        <v>0</v>
      </c>
      <c r="G223" s="1">
        <f t="shared" si="29"/>
        <v>0</v>
      </c>
      <c r="H223" s="16">
        <f t="shared" si="30"/>
        <v>189.59818931143099</v>
      </c>
      <c r="I223" s="17">
        <f t="shared" si="31"/>
        <v>189.59818931143127</v>
      </c>
      <c r="J223" s="17">
        <f t="shared" si="33"/>
        <v>192.61935</v>
      </c>
      <c r="K223" s="18">
        <f t="shared" si="32"/>
        <v>9.1274119061530676</v>
      </c>
      <c r="L223">
        <f t="shared" si="34"/>
        <v>9.1274119061530676</v>
      </c>
      <c r="M223" s="15">
        <f t="shared" si="35"/>
        <v>0</v>
      </c>
    </row>
    <row r="224" spans="1:13" x14ac:dyDescent="0.25">
      <c r="A224" s="1">
        <v>224</v>
      </c>
      <c r="B224">
        <v>1.0591162420382163</v>
      </c>
      <c r="C224" s="14">
        <v>195.34707500000002</v>
      </c>
      <c r="D224" s="15">
        <v>224</v>
      </c>
      <c r="E224" s="1">
        <f t="shared" si="27"/>
        <v>0.10438164624342527</v>
      </c>
      <c r="F224" s="1">
        <f t="shared" si="28"/>
        <v>0</v>
      </c>
      <c r="G224" s="1">
        <f t="shared" si="29"/>
        <v>0</v>
      </c>
      <c r="H224" s="16">
        <f t="shared" si="30"/>
        <v>191.06502194460313</v>
      </c>
      <c r="I224" s="17">
        <f t="shared" si="31"/>
        <v>191.06502194460336</v>
      </c>
      <c r="J224" s="17">
        <f t="shared" si="33"/>
        <v>195.34707500000002</v>
      </c>
      <c r="K224" s="18">
        <f t="shared" si="32"/>
        <v>18.335978369231864</v>
      </c>
      <c r="L224">
        <f t="shared" si="34"/>
        <v>18.335978369231864</v>
      </c>
      <c r="M224" s="15">
        <f t="shared" si="35"/>
        <v>0</v>
      </c>
    </row>
    <row r="225" spans="1:13" x14ac:dyDescent="0.25">
      <c r="A225" s="1">
        <v>225</v>
      </c>
      <c r="B225">
        <v>1.0523487261146498</v>
      </c>
      <c r="C225" s="14">
        <v>203.65614500000001</v>
      </c>
      <c r="D225" s="15">
        <v>225</v>
      </c>
      <c r="E225" s="1">
        <f t="shared" si="27"/>
        <v>0.10012255827916243</v>
      </c>
      <c r="F225" s="1">
        <f t="shared" si="28"/>
        <v>0</v>
      </c>
      <c r="G225" s="1">
        <f t="shared" si="29"/>
        <v>0</v>
      </c>
      <c r="H225" s="16">
        <f t="shared" si="30"/>
        <v>201.35756258052388</v>
      </c>
      <c r="I225" s="17">
        <f t="shared" si="31"/>
        <v>201.35756258052379</v>
      </c>
      <c r="J225" s="17">
        <f t="shared" si="33"/>
        <v>203.65614500000001</v>
      </c>
      <c r="K225" s="18">
        <f t="shared" si="32"/>
        <v>5.2834811391251479</v>
      </c>
      <c r="L225">
        <f t="shared" si="34"/>
        <v>5.2834811391251479</v>
      </c>
      <c r="M225" s="15">
        <f t="shared" si="35"/>
        <v>0</v>
      </c>
    </row>
    <row r="226" spans="1:13" x14ac:dyDescent="0.25">
      <c r="A226" s="1">
        <v>226</v>
      </c>
      <c r="B226">
        <v>1.0537420382165605</v>
      </c>
      <c r="C226" s="14">
        <v>202.64898500000001</v>
      </c>
      <c r="D226" s="15">
        <v>226</v>
      </c>
      <c r="E226" s="1">
        <f t="shared" si="27"/>
        <v>0.10098932677818756</v>
      </c>
      <c r="F226" s="1">
        <f t="shared" si="28"/>
        <v>0</v>
      </c>
      <c r="G226" s="1">
        <f t="shared" si="29"/>
        <v>0</v>
      </c>
      <c r="H226" s="16">
        <f t="shared" si="30"/>
        <v>199.19256325792796</v>
      </c>
      <c r="I226" s="17">
        <f t="shared" si="31"/>
        <v>199.19256325792821</v>
      </c>
      <c r="J226" s="17">
        <f t="shared" si="33"/>
        <v>202.64898500000001</v>
      </c>
      <c r="K226" s="18">
        <f t="shared" si="32"/>
        <v>11.946851259066634</v>
      </c>
      <c r="L226">
        <f t="shared" si="34"/>
        <v>11.946851259066634</v>
      </c>
      <c r="M226" s="15">
        <f t="shared" si="35"/>
        <v>0</v>
      </c>
    </row>
    <row r="227" spans="1:13" x14ac:dyDescent="0.25">
      <c r="A227" s="1">
        <v>227</v>
      </c>
      <c r="B227">
        <v>1.052547770700637</v>
      </c>
      <c r="C227" s="14">
        <v>205.20885000000001</v>
      </c>
      <c r="D227" s="15">
        <v>227</v>
      </c>
      <c r="E227" s="1">
        <f t="shared" si="27"/>
        <v>0.10024605856234498</v>
      </c>
      <c r="F227" s="1">
        <f t="shared" si="28"/>
        <v>0</v>
      </c>
      <c r="G227" s="1">
        <f t="shared" si="29"/>
        <v>0</v>
      </c>
      <c r="H227" s="16">
        <f t="shared" si="30"/>
        <v>201.04679853264366</v>
      </c>
      <c r="I227" s="17">
        <f t="shared" si="31"/>
        <v>201.04679853264406</v>
      </c>
      <c r="J227" s="17">
        <f t="shared" si="33"/>
        <v>205.20885000000001</v>
      </c>
      <c r="K227" s="18">
        <f t="shared" si="32"/>
        <v>17.322672416919826</v>
      </c>
      <c r="L227">
        <f t="shared" si="34"/>
        <v>17.322672416919826</v>
      </c>
      <c r="M227" s="15">
        <f t="shared" si="35"/>
        <v>0</v>
      </c>
    </row>
    <row r="228" spans="1:13" x14ac:dyDescent="0.25">
      <c r="A228" s="1">
        <v>228</v>
      </c>
      <c r="B228">
        <v>1.0463773885350318</v>
      </c>
      <c r="C228" s="14">
        <v>214.18936000000002</v>
      </c>
      <c r="D228" s="15">
        <v>228</v>
      </c>
      <c r="E228" s="1">
        <f t="shared" si="27"/>
        <v>9.6468243017469826E-2</v>
      </c>
      <c r="F228" s="1">
        <f t="shared" si="28"/>
        <v>0</v>
      </c>
      <c r="G228" s="1">
        <f t="shared" si="29"/>
        <v>0</v>
      </c>
      <c r="H228" s="16">
        <f t="shared" si="30"/>
        <v>210.91302624625737</v>
      </c>
      <c r="I228" s="17">
        <f t="shared" si="31"/>
        <v>210.91302624625723</v>
      </c>
      <c r="J228" s="17">
        <f t="shared" si="33"/>
        <v>214.18936000000002</v>
      </c>
      <c r="K228" s="18">
        <f t="shared" si="32"/>
        <v>10.734362865914322</v>
      </c>
      <c r="L228">
        <f t="shared" si="34"/>
        <v>10.734362865914322</v>
      </c>
      <c r="M228" s="15">
        <f t="shared" si="35"/>
        <v>0</v>
      </c>
    </row>
    <row r="229" spans="1:13" x14ac:dyDescent="0.25">
      <c r="A229" s="1">
        <v>229</v>
      </c>
      <c r="B229">
        <v>1.0473726114649684</v>
      </c>
      <c r="C229" s="14">
        <v>212.93041000000002</v>
      </c>
      <c r="D229" s="15">
        <v>229</v>
      </c>
      <c r="E229" s="1">
        <f t="shared" si="27"/>
        <v>9.7070435548956946E-2</v>
      </c>
      <c r="F229" s="1">
        <f t="shared" si="28"/>
        <v>0</v>
      </c>
      <c r="G229" s="1">
        <f t="shared" si="29"/>
        <v>0</v>
      </c>
      <c r="H229" s="16">
        <f t="shared" si="30"/>
        <v>209.28887646328363</v>
      </c>
      <c r="I229" s="17">
        <f t="shared" si="31"/>
        <v>209.28887646328349</v>
      </c>
      <c r="J229" s="17">
        <f t="shared" si="33"/>
        <v>212.93041000000002</v>
      </c>
      <c r="K229" s="18">
        <f t="shared" si="32"/>
        <v>13.26076649903125</v>
      </c>
      <c r="L229">
        <f t="shared" si="34"/>
        <v>13.26076649903125</v>
      </c>
      <c r="M229" s="15">
        <f t="shared" si="35"/>
        <v>0</v>
      </c>
    </row>
    <row r="230" spans="1:13" x14ac:dyDescent="0.25">
      <c r="A230" s="1">
        <v>230</v>
      </c>
      <c r="B230">
        <v>1.0445859872611469</v>
      </c>
      <c r="C230" s="14">
        <v>214.65097500000002</v>
      </c>
      <c r="D230" s="15">
        <v>230</v>
      </c>
      <c r="E230" s="1">
        <f t="shared" si="27"/>
        <v>9.5391278770770846E-2</v>
      </c>
      <c r="F230" s="1">
        <f t="shared" si="28"/>
        <v>0</v>
      </c>
      <c r="G230" s="1">
        <f t="shared" si="29"/>
        <v>0</v>
      </c>
      <c r="H230" s="16">
        <f t="shared" si="30"/>
        <v>213.86879399876128</v>
      </c>
      <c r="I230" s="17">
        <f t="shared" si="31"/>
        <v>213.86879399876125</v>
      </c>
      <c r="J230" s="17">
        <f t="shared" si="33"/>
        <v>214.65097500000002</v>
      </c>
      <c r="K230" s="18">
        <f t="shared" si="32"/>
        <v>0.6118071186988826</v>
      </c>
      <c r="L230">
        <f t="shared" si="34"/>
        <v>0.6118071186988826</v>
      </c>
      <c r="M230" s="15">
        <f t="shared" si="35"/>
        <v>0</v>
      </c>
    </row>
    <row r="231" spans="1:13" x14ac:dyDescent="0.25">
      <c r="A231" s="1">
        <v>231</v>
      </c>
      <c r="B231">
        <v>1.0404060509554138</v>
      </c>
      <c r="C231" s="14">
        <v>225.22615500000001</v>
      </c>
      <c r="D231" s="15">
        <v>231</v>
      </c>
      <c r="E231" s="1">
        <f t="shared" si="27"/>
        <v>9.2913556776601E-2</v>
      </c>
      <c r="F231" s="1">
        <f t="shared" si="28"/>
        <v>0</v>
      </c>
      <c r="G231" s="1">
        <f t="shared" si="29"/>
        <v>0</v>
      </c>
      <c r="H231" s="16">
        <f t="shared" si="30"/>
        <v>220.92915455896011</v>
      </c>
      <c r="I231" s="17">
        <f t="shared" si="31"/>
        <v>220.92915455895991</v>
      </c>
      <c r="J231" s="17">
        <f t="shared" si="33"/>
        <v>225.22615500000001</v>
      </c>
      <c r="K231" s="18">
        <f t="shared" si="32"/>
        <v>18.464212790298792</v>
      </c>
      <c r="L231">
        <f t="shared" si="34"/>
        <v>18.464212790298792</v>
      </c>
      <c r="M231" s="15">
        <f t="shared" si="35"/>
        <v>0</v>
      </c>
    </row>
    <row r="232" spans="1:13" x14ac:dyDescent="0.25">
      <c r="A232" s="1">
        <v>232</v>
      </c>
      <c r="B232">
        <v>1.0410031847133761</v>
      </c>
      <c r="C232" s="14">
        <v>223.631485</v>
      </c>
      <c r="D232" s="15">
        <v>232</v>
      </c>
      <c r="E232" s="1">
        <f t="shared" si="27"/>
        <v>9.3264482387301242E-2</v>
      </c>
      <c r="F232" s="1">
        <f t="shared" si="28"/>
        <v>0</v>
      </c>
      <c r="G232" s="1">
        <f t="shared" si="29"/>
        <v>0</v>
      </c>
      <c r="H232" s="16">
        <f t="shared" si="30"/>
        <v>219.90637567014298</v>
      </c>
      <c r="I232" s="17">
        <f t="shared" si="31"/>
        <v>219.90637567014301</v>
      </c>
      <c r="J232" s="17">
        <f t="shared" si="33"/>
        <v>223.631485</v>
      </c>
      <c r="K232" s="18">
        <f t="shared" si="32"/>
        <v>13.876439519387603</v>
      </c>
      <c r="L232">
        <f t="shared" si="34"/>
        <v>13.876439519387603</v>
      </c>
      <c r="M232" s="15">
        <f t="shared" si="35"/>
        <v>0</v>
      </c>
    </row>
    <row r="233" spans="1:13" x14ac:dyDescent="0.25">
      <c r="A233" s="1">
        <v>233</v>
      </c>
      <c r="B233">
        <v>1.0374203821656054</v>
      </c>
      <c r="C233" s="14">
        <v>223.75738000000001</v>
      </c>
      <c r="D233" s="15">
        <v>233</v>
      </c>
      <c r="E233" s="1">
        <f t="shared" si="27"/>
        <v>9.1174215073917778E-2</v>
      </c>
      <c r="F233" s="1">
        <f t="shared" si="28"/>
        <v>0</v>
      </c>
      <c r="G233" s="1">
        <f t="shared" si="29"/>
        <v>0</v>
      </c>
      <c r="H233" s="16">
        <f t="shared" si="30"/>
        <v>226.11471680434497</v>
      </c>
      <c r="I233" s="17">
        <f t="shared" si="31"/>
        <v>226.11471680434488</v>
      </c>
      <c r="J233" s="17">
        <f t="shared" si="33"/>
        <v>223.75738000000001</v>
      </c>
      <c r="K233" s="18">
        <f t="shared" si="32"/>
        <v>5.5570368091188751</v>
      </c>
      <c r="L233">
        <f t="shared" si="34"/>
        <v>5.5570368091188751</v>
      </c>
      <c r="M233" s="15">
        <f t="shared" si="35"/>
        <v>0</v>
      </c>
    </row>
    <row r="234" spans="1:13" x14ac:dyDescent="0.25">
      <c r="A234" s="1">
        <v>234</v>
      </c>
      <c r="B234">
        <v>1.0340366242038215</v>
      </c>
      <c r="C234" s="14">
        <v>236.26295000000002</v>
      </c>
      <c r="D234" s="15">
        <v>234</v>
      </c>
      <c r="E234" s="1">
        <f t="shared" si="27"/>
        <v>8.9233964801375382E-2</v>
      </c>
      <c r="F234" s="1">
        <f t="shared" si="28"/>
        <v>0</v>
      </c>
      <c r="G234" s="1">
        <f t="shared" si="29"/>
        <v>0</v>
      </c>
      <c r="H234" s="16">
        <f t="shared" si="30"/>
        <v>232.13778236790452</v>
      </c>
      <c r="I234" s="17">
        <f t="shared" si="31"/>
        <v>232.13778236790449</v>
      </c>
      <c r="J234" s="17">
        <f t="shared" si="33"/>
        <v>236.26295000000002</v>
      </c>
      <c r="K234" s="18">
        <f t="shared" si="32"/>
        <v>17.017007992888605</v>
      </c>
      <c r="L234">
        <f t="shared" si="34"/>
        <v>17.017007992888605</v>
      </c>
      <c r="M234" s="15">
        <f t="shared" si="35"/>
        <v>0</v>
      </c>
    </row>
    <row r="235" spans="1:13" x14ac:dyDescent="0.25">
      <c r="A235" s="1">
        <v>235</v>
      </c>
      <c r="B235">
        <v>1.0348328025477709</v>
      </c>
      <c r="C235" s="14">
        <v>234.87810500000003</v>
      </c>
      <c r="D235" s="15">
        <v>235</v>
      </c>
      <c r="E235" s="1">
        <f t="shared" si="27"/>
        <v>8.9687515830430095E-2</v>
      </c>
      <c r="F235" s="1">
        <f t="shared" si="28"/>
        <v>0</v>
      </c>
      <c r="G235" s="1">
        <f t="shared" si="29"/>
        <v>0</v>
      </c>
      <c r="H235" s="16">
        <f t="shared" si="30"/>
        <v>230.70649765659195</v>
      </c>
      <c r="I235" s="17">
        <f t="shared" si="31"/>
        <v>230.70649765659209</v>
      </c>
      <c r="J235" s="17">
        <f t="shared" si="33"/>
        <v>234.87810500000003</v>
      </c>
      <c r="K235" s="18">
        <f t="shared" si="32"/>
        <v>17.402307827575068</v>
      </c>
      <c r="L235">
        <f t="shared" si="34"/>
        <v>17.402307827575068</v>
      </c>
      <c r="M235" s="15">
        <f t="shared" si="35"/>
        <v>0</v>
      </c>
    </row>
    <row r="236" spans="1:13" x14ac:dyDescent="0.25">
      <c r="A236" s="1">
        <v>236</v>
      </c>
      <c r="B236">
        <v>1.0290605095541401</v>
      </c>
      <c r="C236" s="14">
        <v>233.19950500000004</v>
      </c>
      <c r="D236" s="15">
        <v>236</v>
      </c>
      <c r="E236" s="1">
        <f t="shared" si="27"/>
        <v>8.644107725957148E-2</v>
      </c>
      <c r="F236" s="1">
        <f t="shared" si="28"/>
        <v>0</v>
      </c>
      <c r="G236" s="1">
        <f t="shared" si="29"/>
        <v>0</v>
      </c>
      <c r="H236" s="16">
        <f t="shared" si="30"/>
        <v>241.282391536338</v>
      </c>
      <c r="I236" s="17">
        <f t="shared" si="31"/>
        <v>241.28239153633831</v>
      </c>
      <c r="J236" s="17">
        <f t="shared" si="33"/>
        <v>233.19950500000004</v>
      </c>
      <c r="K236" s="18">
        <f t="shared" si="32"/>
        <v>65.333054759318387</v>
      </c>
      <c r="L236">
        <f t="shared" si="34"/>
        <v>65.333054759318387</v>
      </c>
      <c r="M236" s="15">
        <f t="shared" si="35"/>
        <v>0</v>
      </c>
    </row>
    <row r="237" spans="1:13" x14ac:dyDescent="0.25">
      <c r="A237" s="1">
        <v>237</v>
      </c>
      <c r="B237">
        <v>1.0280652866242035</v>
      </c>
      <c r="C237" s="14">
        <v>247.76136000000002</v>
      </c>
      <c r="D237" s="15">
        <v>237</v>
      </c>
      <c r="E237" s="1">
        <f t="shared" si="27"/>
        <v>8.5891191843635153E-2</v>
      </c>
      <c r="F237" s="1">
        <f t="shared" si="28"/>
        <v>0</v>
      </c>
      <c r="G237" s="1">
        <f t="shared" si="29"/>
        <v>0</v>
      </c>
      <c r="H237" s="16">
        <f t="shared" si="30"/>
        <v>243.15292491442679</v>
      </c>
      <c r="I237" s="17">
        <f t="shared" si="31"/>
        <v>243.15292491442688</v>
      </c>
      <c r="J237" s="17">
        <f t="shared" si="33"/>
        <v>247.76136000000002</v>
      </c>
      <c r="K237" s="18">
        <f t="shared" si="32"/>
        <v>21.237673937941594</v>
      </c>
      <c r="L237">
        <f t="shared" si="34"/>
        <v>21.237673937941594</v>
      </c>
      <c r="M237" s="15">
        <f t="shared" si="35"/>
        <v>0</v>
      </c>
    </row>
    <row r="238" spans="1:13" x14ac:dyDescent="0.25">
      <c r="A238" s="1">
        <v>238</v>
      </c>
      <c r="B238">
        <v>1.0284633757961787</v>
      </c>
      <c r="C238" s="14">
        <v>246.41848000000002</v>
      </c>
      <c r="D238" s="15">
        <v>238</v>
      </c>
      <c r="E238" s="1">
        <f t="shared" si="27"/>
        <v>8.6110797027166869E-2</v>
      </c>
      <c r="F238" s="1">
        <f t="shared" si="28"/>
        <v>0</v>
      </c>
      <c r="G238" s="1">
        <f t="shared" si="29"/>
        <v>0</v>
      </c>
      <c r="H238" s="16">
        <f t="shared" si="30"/>
        <v>242.40303345183506</v>
      </c>
      <c r="I238" s="17">
        <f t="shared" si="31"/>
        <v>242.40303345183474</v>
      </c>
      <c r="J238" s="17">
        <f t="shared" si="33"/>
        <v>246.41848000000002</v>
      </c>
      <c r="K238" s="18">
        <f t="shared" si="32"/>
        <v>16.123810981172401</v>
      </c>
      <c r="L238">
        <f t="shared" si="34"/>
        <v>16.123810981172401</v>
      </c>
      <c r="M238" s="15">
        <f t="shared" si="35"/>
        <v>0</v>
      </c>
    </row>
    <row r="239" spans="1:13" x14ac:dyDescent="0.25">
      <c r="A239" s="1">
        <v>239</v>
      </c>
      <c r="B239">
        <v>1.0220939490445866</v>
      </c>
      <c r="C239" s="14">
        <v>246.292585</v>
      </c>
      <c r="D239" s="15">
        <v>239</v>
      </c>
      <c r="E239" s="1">
        <f t="shared" si="27"/>
        <v>8.2653172432842523E-2</v>
      </c>
      <c r="F239" s="1">
        <f t="shared" si="28"/>
        <v>0</v>
      </c>
      <c r="G239" s="1">
        <f t="shared" si="29"/>
        <v>0</v>
      </c>
      <c r="H239" s="16">
        <f t="shared" si="30"/>
        <v>254.67241755598369</v>
      </c>
      <c r="I239" s="17">
        <f t="shared" si="31"/>
        <v>254.67241755598388</v>
      </c>
      <c r="J239" s="17">
        <f t="shared" si="33"/>
        <v>246.292585</v>
      </c>
      <c r="K239" s="18">
        <f t="shared" si="32"/>
        <v>70.221593666327351</v>
      </c>
      <c r="L239">
        <f t="shared" si="34"/>
        <v>70.221593666327351</v>
      </c>
      <c r="M239" s="15">
        <f t="shared" si="35"/>
        <v>0</v>
      </c>
    </row>
    <row r="240" spans="1:13" x14ac:dyDescent="0.25">
      <c r="A240" s="1">
        <v>240</v>
      </c>
      <c r="B240">
        <v>1.0220939490445866</v>
      </c>
      <c r="C240" s="14">
        <v>259.55352499999998</v>
      </c>
      <c r="D240" s="15">
        <v>240</v>
      </c>
      <c r="E240" s="1">
        <f t="shared" si="27"/>
        <v>8.2653172432842523E-2</v>
      </c>
      <c r="F240" s="1">
        <f t="shared" si="28"/>
        <v>0</v>
      </c>
      <c r="G240" s="1">
        <f t="shared" si="29"/>
        <v>0</v>
      </c>
      <c r="H240" s="16">
        <f t="shared" si="30"/>
        <v>254.67241755598369</v>
      </c>
      <c r="I240" s="17">
        <f t="shared" si="31"/>
        <v>254.67241755598388</v>
      </c>
      <c r="J240" s="17">
        <f t="shared" si="33"/>
        <v>259.55352499999998</v>
      </c>
      <c r="K240" s="18">
        <f t="shared" si="32"/>
        <v>23.825209880029337</v>
      </c>
      <c r="L240">
        <f t="shared" si="34"/>
        <v>23.825209880029337</v>
      </c>
      <c r="M240" s="15">
        <f t="shared" si="35"/>
        <v>0</v>
      </c>
    </row>
    <row r="241" spans="1:13" x14ac:dyDescent="0.25">
      <c r="A241" s="1">
        <v>241</v>
      </c>
      <c r="B241">
        <v>1.0220939490445866</v>
      </c>
      <c r="C241" s="14">
        <v>258.58833000000004</v>
      </c>
      <c r="D241" s="15">
        <v>241</v>
      </c>
      <c r="E241" s="1">
        <f t="shared" si="27"/>
        <v>8.2653172432842523E-2</v>
      </c>
      <c r="F241" s="1">
        <f t="shared" si="28"/>
        <v>0</v>
      </c>
      <c r="G241" s="1">
        <f t="shared" si="29"/>
        <v>0</v>
      </c>
      <c r="H241" s="16">
        <f t="shared" si="30"/>
        <v>254.67241755598369</v>
      </c>
      <c r="I241" s="17">
        <f t="shared" si="31"/>
        <v>254.67241755598388</v>
      </c>
      <c r="J241" s="17">
        <f t="shared" si="33"/>
        <v>258.58833000000004</v>
      </c>
      <c r="K241" s="18">
        <f t="shared" si="32"/>
        <v>15.334370269200598</v>
      </c>
      <c r="L241">
        <f t="shared" si="34"/>
        <v>15.334370269200598</v>
      </c>
      <c r="M241" s="15">
        <f t="shared" si="35"/>
        <v>0</v>
      </c>
    </row>
    <row r="242" spans="1:13" x14ac:dyDescent="0.25">
      <c r="A242" s="1">
        <v>242</v>
      </c>
      <c r="B242">
        <v>1.015127388535032</v>
      </c>
      <c r="C242" s="14">
        <v>260.93837000000002</v>
      </c>
      <c r="D242" s="15">
        <v>242</v>
      </c>
      <c r="E242" s="1">
        <f t="shared" si="27"/>
        <v>7.9009121087679934E-2</v>
      </c>
      <c r="F242" s="1">
        <f t="shared" si="28"/>
        <v>0</v>
      </c>
      <c r="G242" s="1">
        <f t="shared" si="29"/>
        <v>0</v>
      </c>
      <c r="H242" s="16">
        <f t="shared" si="30"/>
        <v>268.76562322694053</v>
      </c>
      <c r="I242" s="17">
        <f t="shared" si="31"/>
        <v>268.76562322694099</v>
      </c>
      <c r="J242" s="17">
        <f t="shared" si="33"/>
        <v>260.93837000000002</v>
      </c>
      <c r="K242" s="18">
        <f t="shared" si="32"/>
        <v>61.265893078657797</v>
      </c>
      <c r="L242">
        <f t="shared" si="34"/>
        <v>61.265893078657797</v>
      </c>
      <c r="M242" s="15">
        <f t="shared" si="35"/>
        <v>0</v>
      </c>
    </row>
    <row r="243" spans="1:13" x14ac:dyDescent="0.25">
      <c r="A243" s="1">
        <v>243</v>
      </c>
      <c r="B243">
        <v>1.0161226114649684</v>
      </c>
      <c r="C243" s="14">
        <v>271.72337500000003</v>
      </c>
      <c r="D243" s="15">
        <v>243</v>
      </c>
      <c r="E243" s="1">
        <f t="shared" si="27"/>
        <v>7.9520853085969914E-2</v>
      </c>
      <c r="F243" s="1">
        <f t="shared" si="28"/>
        <v>0</v>
      </c>
      <c r="G243" s="1">
        <f t="shared" si="29"/>
        <v>0</v>
      </c>
      <c r="H243" s="16">
        <f t="shared" si="30"/>
        <v>266.70856600234691</v>
      </c>
      <c r="I243" s="17">
        <f t="shared" si="31"/>
        <v>266.7085660023472</v>
      </c>
      <c r="J243" s="17">
        <f t="shared" si="33"/>
        <v>271.72337500000003</v>
      </c>
      <c r="K243" s="18">
        <f t="shared" si="32"/>
        <v>25.148309282939834</v>
      </c>
      <c r="L243">
        <f t="shared" si="34"/>
        <v>25.148309282939834</v>
      </c>
      <c r="M243" s="15">
        <f t="shared" si="35"/>
        <v>0</v>
      </c>
    </row>
    <row r="244" spans="1:13" x14ac:dyDescent="0.25">
      <c r="A244" s="1">
        <v>244</v>
      </c>
      <c r="B244">
        <v>1.0157245222929931</v>
      </c>
      <c r="C244" s="14">
        <v>271.51355000000001</v>
      </c>
      <c r="D244" s="15">
        <v>244</v>
      </c>
      <c r="E244" s="1">
        <f t="shared" si="27"/>
        <v>7.9315805902794315E-2</v>
      </c>
      <c r="F244" s="1">
        <f t="shared" si="28"/>
        <v>0</v>
      </c>
      <c r="G244" s="1">
        <f t="shared" si="29"/>
        <v>0</v>
      </c>
      <c r="H244" s="16">
        <f t="shared" si="30"/>
        <v>267.52962638304183</v>
      </c>
      <c r="I244" s="17">
        <f t="shared" si="31"/>
        <v>267.52962638304189</v>
      </c>
      <c r="J244" s="17">
        <f t="shared" si="33"/>
        <v>271.51355000000001</v>
      </c>
      <c r="K244" s="18">
        <f t="shared" si="32"/>
        <v>15.87164738575669</v>
      </c>
      <c r="L244">
        <f t="shared" si="34"/>
        <v>15.87164738575669</v>
      </c>
      <c r="M244" s="15">
        <f t="shared" si="35"/>
        <v>0</v>
      </c>
    </row>
    <row r="245" spans="1:13" x14ac:dyDescent="0.25">
      <c r="A245" s="1">
        <v>245</v>
      </c>
      <c r="B245">
        <v>1.0085589171974527</v>
      </c>
      <c r="C245" s="14">
        <v>275.91987500000005</v>
      </c>
      <c r="D245" s="15">
        <v>245</v>
      </c>
      <c r="E245" s="1">
        <f t="shared" si="27"/>
        <v>7.5705813128548807E-2</v>
      </c>
      <c r="F245" s="1">
        <f t="shared" si="28"/>
        <v>0</v>
      </c>
      <c r="G245" s="1">
        <f t="shared" si="29"/>
        <v>0</v>
      </c>
      <c r="H245" s="16">
        <f t="shared" si="30"/>
        <v>282.71338962875791</v>
      </c>
      <c r="I245" s="17">
        <f t="shared" si="31"/>
        <v>282.71338962875825</v>
      </c>
      <c r="J245" s="17">
        <f t="shared" si="33"/>
        <v>275.91987500000005</v>
      </c>
      <c r="K245" s="18">
        <f t="shared" si="32"/>
        <v>46.151841011151703</v>
      </c>
      <c r="L245">
        <f t="shared" si="34"/>
        <v>46.151841011151703</v>
      </c>
      <c r="M245" s="15">
        <f t="shared" si="35"/>
        <v>0</v>
      </c>
    </row>
    <row r="246" spans="1:13" x14ac:dyDescent="0.25">
      <c r="A246" s="1">
        <v>246</v>
      </c>
      <c r="B246">
        <v>1.0097531847133763</v>
      </c>
      <c r="C246" s="14">
        <v>284.73252500000001</v>
      </c>
      <c r="D246" s="15">
        <v>246</v>
      </c>
      <c r="E246" s="1">
        <f t="shared" si="27"/>
        <v>7.6296835543219851E-2</v>
      </c>
      <c r="F246" s="1">
        <f t="shared" si="28"/>
        <v>0</v>
      </c>
      <c r="G246" s="1">
        <f t="shared" si="29"/>
        <v>0</v>
      </c>
      <c r="H246" s="16">
        <f t="shared" si="30"/>
        <v>280.12916501731343</v>
      </c>
      <c r="I246" s="17">
        <f t="shared" si="31"/>
        <v>280.12916501731343</v>
      </c>
      <c r="J246" s="17">
        <f t="shared" si="33"/>
        <v>284.73252500000001</v>
      </c>
      <c r="K246" s="18">
        <f t="shared" si="32"/>
        <v>21.190923130200225</v>
      </c>
      <c r="L246">
        <f t="shared" si="34"/>
        <v>21.190923130200225</v>
      </c>
      <c r="M246" s="15">
        <f t="shared" si="35"/>
        <v>0</v>
      </c>
    </row>
    <row r="247" spans="1:13" x14ac:dyDescent="0.25">
      <c r="A247" s="1">
        <v>247</v>
      </c>
      <c r="B247">
        <v>1.009355095541401</v>
      </c>
      <c r="C247" s="14">
        <v>284.60663000000005</v>
      </c>
      <c r="D247" s="15">
        <v>247</v>
      </c>
      <c r="E247" s="1">
        <f t="shared" si="27"/>
        <v>7.609935504973854E-2</v>
      </c>
      <c r="F247" s="1">
        <f t="shared" si="28"/>
        <v>0</v>
      </c>
      <c r="G247" s="1">
        <f t="shared" si="29"/>
        <v>0</v>
      </c>
      <c r="H247" s="16">
        <f t="shared" si="30"/>
        <v>280.98817609104606</v>
      </c>
      <c r="I247" s="17">
        <f t="shared" si="31"/>
        <v>280.98817609104617</v>
      </c>
      <c r="J247" s="17">
        <f t="shared" si="33"/>
        <v>284.60663000000005</v>
      </c>
      <c r="K247" s="18">
        <f t="shared" si="32"/>
        <v>13.093208691223627</v>
      </c>
      <c r="L247">
        <f t="shared" si="34"/>
        <v>13.093208691223627</v>
      </c>
      <c r="M247" s="15">
        <f t="shared" si="35"/>
        <v>0</v>
      </c>
    </row>
    <row r="248" spans="1:13" x14ac:dyDescent="0.25">
      <c r="A248" s="1">
        <v>248</v>
      </c>
      <c r="B248">
        <v>1.0019904458598723</v>
      </c>
      <c r="C248" s="14">
        <v>291.53085500000003</v>
      </c>
      <c r="D248" s="15">
        <v>248</v>
      </c>
      <c r="E248" s="1">
        <f t="shared" si="27"/>
        <v>7.2531218312021695E-2</v>
      </c>
      <c r="F248" s="1">
        <f t="shared" si="28"/>
        <v>0</v>
      </c>
      <c r="G248" s="1">
        <f t="shared" si="29"/>
        <v>0</v>
      </c>
      <c r="H248" s="16">
        <f t="shared" si="30"/>
        <v>297.31484557389041</v>
      </c>
      <c r="I248" s="17">
        <f t="shared" si="31"/>
        <v>297.31484557389058</v>
      </c>
      <c r="J248" s="17">
        <f t="shared" si="33"/>
        <v>291.53085500000003</v>
      </c>
      <c r="K248" s="18">
        <f t="shared" si="32"/>
        <v>33.454546958854721</v>
      </c>
      <c r="L248">
        <f t="shared" si="34"/>
        <v>33.454546958854721</v>
      </c>
      <c r="M248" s="15">
        <f t="shared" si="35"/>
        <v>0</v>
      </c>
    </row>
    <row r="249" spans="1:13" x14ac:dyDescent="0.25">
      <c r="A249" s="1">
        <v>249</v>
      </c>
      <c r="B249">
        <v>1.0037818471337583</v>
      </c>
      <c r="C249" s="14">
        <v>297.95150000000001</v>
      </c>
      <c r="D249" s="15">
        <v>249</v>
      </c>
      <c r="E249" s="1">
        <f t="shared" si="27"/>
        <v>7.3384270026524284E-2</v>
      </c>
      <c r="F249" s="1">
        <f t="shared" si="28"/>
        <v>0</v>
      </c>
      <c r="G249" s="1">
        <f t="shared" si="29"/>
        <v>0</v>
      </c>
      <c r="H249" s="16">
        <f t="shared" si="30"/>
        <v>293.26713482849567</v>
      </c>
      <c r="I249" s="17">
        <f t="shared" si="31"/>
        <v>293.26713482849573</v>
      </c>
      <c r="J249" s="17">
        <f t="shared" si="33"/>
        <v>297.95150000000001</v>
      </c>
      <c r="K249" s="18">
        <f t="shared" si="32"/>
        <v>21.943277060002345</v>
      </c>
      <c r="L249">
        <f t="shared" si="34"/>
        <v>21.943277060002345</v>
      </c>
      <c r="M249" s="15">
        <f t="shared" si="35"/>
        <v>0</v>
      </c>
    </row>
    <row r="250" spans="1:13" x14ac:dyDescent="0.25">
      <c r="A250" s="1">
        <v>250</v>
      </c>
      <c r="B250">
        <v>1.0029856687898087</v>
      </c>
      <c r="C250" s="14">
        <v>298.37115000000006</v>
      </c>
      <c r="D250" s="15">
        <v>250</v>
      </c>
      <c r="E250" s="1">
        <f t="shared" si="27"/>
        <v>7.3003957195938093E-2</v>
      </c>
      <c r="F250" s="1">
        <f t="shared" si="28"/>
        <v>0</v>
      </c>
      <c r="G250" s="1">
        <f t="shared" si="29"/>
        <v>0</v>
      </c>
      <c r="H250" s="16">
        <f t="shared" si="30"/>
        <v>295.0600248806922</v>
      </c>
      <c r="I250" s="17">
        <f t="shared" si="31"/>
        <v>295.06002488069225</v>
      </c>
      <c r="J250" s="17">
        <f t="shared" si="33"/>
        <v>298.37115000000006</v>
      </c>
      <c r="K250" s="18">
        <f t="shared" si="32"/>
        <v>10.963549555711115</v>
      </c>
      <c r="L250">
        <f t="shared" si="34"/>
        <v>10.963549555711115</v>
      </c>
      <c r="M250" s="15">
        <f t="shared" si="35"/>
        <v>0</v>
      </c>
    </row>
    <row r="251" spans="1:13" x14ac:dyDescent="0.25">
      <c r="A251" s="1">
        <v>251</v>
      </c>
      <c r="B251">
        <v>0.99582006369426712</v>
      </c>
      <c r="C251" s="14">
        <v>307.18380000000002</v>
      </c>
      <c r="D251" s="15">
        <v>251</v>
      </c>
      <c r="E251" s="1">
        <f t="shared" si="27"/>
        <v>6.9665830109090221E-2</v>
      </c>
      <c r="F251" s="1">
        <f t="shared" si="28"/>
        <v>0</v>
      </c>
      <c r="G251" s="1">
        <f t="shared" si="29"/>
        <v>0</v>
      </c>
      <c r="H251" s="16">
        <f t="shared" si="30"/>
        <v>311.63674897796</v>
      </c>
      <c r="I251" s="17">
        <f t="shared" si="31"/>
        <v>311.63674897796</v>
      </c>
      <c r="J251" s="17">
        <f t="shared" si="33"/>
        <v>307.18380000000002</v>
      </c>
      <c r="K251" s="18">
        <f t="shared" si="32"/>
        <v>19.828754600314806</v>
      </c>
      <c r="L251">
        <f t="shared" si="34"/>
        <v>19.828754600314806</v>
      </c>
      <c r="M251" s="15">
        <f t="shared" si="35"/>
        <v>0</v>
      </c>
    </row>
    <row r="252" spans="1:13" x14ac:dyDescent="0.25">
      <c r="A252" s="1">
        <v>252</v>
      </c>
      <c r="B252">
        <v>0.99761146496815301</v>
      </c>
      <c r="C252" s="14">
        <v>311.38030000000003</v>
      </c>
      <c r="D252" s="15">
        <v>252</v>
      </c>
      <c r="E252" s="1">
        <f t="shared" si="27"/>
        <v>7.0486104542366118E-2</v>
      </c>
      <c r="F252" s="1">
        <f t="shared" si="28"/>
        <v>0</v>
      </c>
      <c r="G252" s="1">
        <f t="shared" si="29"/>
        <v>0</v>
      </c>
      <c r="H252" s="16">
        <f t="shared" si="30"/>
        <v>307.41786181638992</v>
      </c>
      <c r="I252" s="17">
        <f t="shared" si="31"/>
        <v>307.41786181639009</v>
      </c>
      <c r="J252" s="17">
        <f t="shared" si="33"/>
        <v>311.38030000000003</v>
      </c>
      <c r="K252" s="18">
        <f t="shared" si="32"/>
        <v>15.700916358930099</v>
      </c>
      <c r="L252">
        <f t="shared" si="34"/>
        <v>15.700916358930099</v>
      </c>
      <c r="M252" s="15">
        <f t="shared" si="35"/>
        <v>0</v>
      </c>
    </row>
    <row r="253" spans="1:13" x14ac:dyDescent="0.25">
      <c r="A253" s="1">
        <v>253</v>
      </c>
      <c r="B253">
        <v>0.99641719745222945</v>
      </c>
      <c r="C253" s="14">
        <v>313.05890000000005</v>
      </c>
      <c r="D253" s="15">
        <v>253</v>
      </c>
      <c r="E253" s="1">
        <f t="shared" si="27"/>
        <v>6.9938201930957761E-2</v>
      </c>
      <c r="F253" s="1">
        <f t="shared" si="28"/>
        <v>0</v>
      </c>
      <c r="G253" s="1">
        <f t="shared" si="29"/>
        <v>0</v>
      </c>
      <c r="H253" s="16">
        <f t="shared" si="30"/>
        <v>310.22489442973188</v>
      </c>
      <c r="I253" s="17">
        <f t="shared" si="31"/>
        <v>310.2248944297321</v>
      </c>
      <c r="J253" s="17">
        <f t="shared" si="33"/>
        <v>313.05890000000005</v>
      </c>
      <c r="K253" s="18">
        <f t="shared" si="32"/>
        <v>8.031587572309757</v>
      </c>
      <c r="L253">
        <f t="shared" si="34"/>
        <v>8.031587572309757</v>
      </c>
      <c r="M253" s="15">
        <f t="shared" si="35"/>
        <v>0</v>
      </c>
    </row>
    <row r="254" spans="1:13" x14ac:dyDescent="0.25">
      <c r="A254" s="1">
        <v>254</v>
      </c>
      <c r="B254">
        <v>0.98964968152866306</v>
      </c>
      <c r="C254" s="14">
        <v>323.13050000000004</v>
      </c>
      <c r="D254" s="15">
        <v>254</v>
      </c>
      <c r="E254" s="1">
        <f t="shared" si="27"/>
        <v>6.6912703172133603E-2</v>
      </c>
      <c r="F254" s="1">
        <f t="shared" si="28"/>
        <v>0</v>
      </c>
      <c r="G254" s="1">
        <f t="shared" si="29"/>
        <v>0</v>
      </c>
      <c r="H254" s="16">
        <f t="shared" si="30"/>
        <v>326.55300760046549</v>
      </c>
      <c r="I254" s="17">
        <f t="shared" si="31"/>
        <v>326.55300760046566</v>
      </c>
      <c r="J254" s="17">
        <f t="shared" si="33"/>
        <v>323.13050000000004</v>
      </c>
      <c r="K254" s="18">
        <f t="shared" si="32"/>
        <v>11.713558275244948</v>
      </c>
      <c r="L254">
        <f t="shared" si="34"/>
        <v>11.713558275244948</v>
      </c>
      <c r="M254" s="15">
        <f t="shared" si="35"/>
        <v>0</v>
      </c>
    </row>
    <row r="255" spans="1:13" x14ac:dyDescent="0.25">
      <c r="A255" s="1">
        <v>255</v>
      </c>
      <c r="B255">
        <v>0.99124203821656087</v>
      </c>
      <c r="C255" s="14">
        <v>325.64840000000004</v>
      </c>
      <c r="D255" s="15">
        <v>255</v>
      </c>
      <c r="E255" s="1">
        <f t="shared" si="27"/>
        <v>6.7612506255080376E-2</v>
      </c>
      <c r="F255" s="1">
        <f t="shared" si="28"/>
        <v>0</v>
      </c>
      <c r="G255" s="1">
        <f t="shared" si="29"/>
        <v>0</v>
      </c>
      <c r="H255" s="16">
        <f t="shared" si="30"/>
        <v>322.64637740817693</v>
      </c>
      <c r="I255" s="17">
        <f t="shared" si="31"/>
        <v>322.64637740817716</v>
      </c>
      <c r="J255" s="17">
        <f t="shared" si="33"/>
        <v>325.64840000000004</v>
      </c>
      <c r="K255" s="18">
        <f t="shared" si="32"/>
        <v>9.0121396418149562</v>
      </c>
      <c r="L255">
        <f t="shared" si="34"/>
        <v>9.0121396418149562</v>
      </c>
      <c r="M255" s="15">
        <f t="shared" si="35"/>
        <v>0</v>
      </c>
    </row>
    <row r="256" spans="1:13" x14ac:dyDescent="0.25">
      <c r="A256" s="1">
        <v>256</v>
      </c>
      <c r="B256">
        <v>0.99024681528662428</v>
      </c>
      <c r="C256" s="14">
        <v>328.16630000000004</v>
      </c>
      <c r="D256" s="15">
        <v>256</v>
      </c>
      <c r="E256" s="1">
        <f t="shared" si="27"/>
        <v>6.7174261834043611E-2</v>
      </c>
      <c r="F256" s="1">
        <f t="shared" si="28"/>
        <v>0</v>
      </c>
      <c r="G256" s="1">
        <f t="shared" si="29"/>
        <v>0</v>
      </c>
      <c r="H256" s="16">
        <f t="shared" si="30"/>
        <v>325.0833380727405</v>
      </c>
      <c r="I256" s="17">
        <f t="shared" si="31"/>
        <v>325.08333807274084</v>
      </c>
      <c r="J256" s="17">
        <f t="shared" si="33"/>
        <v>328.16630000000004</v>
      </c>
      <c r="K256" s="18">
        <f t="shared" si="32"/>
        <v>9.5046542449297071</v>
      </c>
      <c r="L256">
        <f t="shared" si="34"/>
        <v>9.5046542449297071</v>
      </c>
      <c r="M256" s="15">
        <f t="shared" si="35"/>
        <v>0</v>
      </c>
    </row>
    <row r="257" spans="1:13" x14ac:dyDescent="0.25">
      <c r="A257" s="1">
        <v>257</v>
      </c>
      <c r="B257">
        <v>0.98367834394904496</v>
      </c>
      <c r="C257" s="14">
        <v>339.91649999999998</v>
      </c>
      <c r="D257" s="15">
        <v>257</v>
      </c>
      <c r="E257" s="1">
        <f t="shared" si="27"/>
        <v>6.435403628291976E-2</v>
      </c>
      <c r="F257" s="1">
        <f t="shared" si="28"/>
        <v>0</v>
      </c>
      <c r="G257" s="1">
        <f t="shared" si="29"/>
        <v>0</v>
      </c>
      <c r="H257" s="16">
        <f t="shared" si="30"/>
        <v>341.55992331929303</v>
      </c>
      <c r="I257" s="17">
        <f t="shared" si="31"/>
        <v>341.55992331929338</v>
      </c>
      <c r="J257" s="17">
        <f t="shared" si="33"/>
        <v>339.91649999999998</v>
      </c>
      <c r="K257" s="18">
        <f t="shared" si="32"/>
        <v>2.7008402063973045</v>
      </c>
      <c r="L257">
        <f t="shared" si="34"/>
        <v>2.7008402063973045</v>
      </c>
      <c r="M257" s="15">
        <f t="shared" si="35"/>
        <v>0</v>
      </c>
    </row>
    <row r="258" spans="1:13" x14ac:dyDescent="0.25">
      <c r="A258" s="1">
        <v>258</v>
      </c>
      <c r="B258">
        <v>0.9850716560509557</v>
      </c>
      <c r="C258" s="14">
        <v>340.75580000000002</v>
      </c>
      <c r="D258" s="15">
        <v>258</v>
      </c>
      <c r="E258" s="1">
        <f t="shared" ref="E258:E321" si="36">IF(B258&gt;0,1/2*(B258-O$4*F258+N$28)+1/2*POWER((B258-O$4*F258+N$28)^2-4*O$28*(B258-O$4*F258),0.5),"")</f>
        <v>6.4941841526185012E-2</v>
      </c>
      <c r="F258" s="1">
        <f t="shared" ref="F258:F321" si="37">IF(B258="","",LN(1+EXP($Q$10*(B258-$Q$11)))/$Q$10)</f>
        <v>0</v>
      </c>
      <c r="G258" s="1">
        <f t="shared" ref="G258:G321" si="38">IF(B258="","",O$4*N$21*10/(Q$12+F258)-O$4*N$21*10/(Q$12+N$19-Q$11)+(1-O$4)*O$14)</f>
        <v>0</v>
      </c>
      <c r="H258" s="16">
        <f t="shared" ref="H258:H321" si="39">IF(B258&gt;0, IF(O$4=1,N$21*10/(E258)-N$21*10/(Q$11-O$19),N$21*10/(E258)-N$21*10/(N$19-O$19)),"")</f>
        <v>338.00774200359524</v>
      </c>
      <c r="I258" s="17">
        <f t="shared" ref="I258:I321" si="40">IF(B258&gt;0,(O$21*10/(B258-E258-O$4*F258)-O$21*10/(O$19))+G258,"")</f>
        <v>338.00774200359547</v>
      </c>
      <c r="J258" s="17">
        <f t="shared" si="33"/>
        <v>340.75580000000002</v>
      </c>
      <c r="K258" s="18">
        <f t="shared" ref="K258:K321" si="41">IF(OR(B258="",C258=0,C258=""),"",(I258-C258)*(I258-C258))</f>
        <v>7.551822751603015</v>
      </c>
      <c r="L258">
        <f t="shared" si="34"/>
        <v>7.551822751603015</v>
      </c>
      <c r="M258" s="15">
        <f t="shared" si="35"/>
        <v>0</v>
      </c>
    </row>
    <row r="259" spans="1:13" x14ac:dyDescent="0.25">
      <c r="A259" s="1">
        <v>259</v>
      </c>
      <c r="B259">
        <v>0.98308121019108263</v>
      </c>
      <c r="C259" s="14">
        <v>342.85405000000003</v>
      </c>
      <c r="D259" s="15">
        <v>259</v>
      </c>
      <c r="E259" s="1">
        <f t="shared" si="36"/>
        <v>6.4103827209457481E-2</v>
      </c>
      <c r="F259" s="1">
        <f t="shared" si="37"/>
        <v>0</v>
      </c>
      <c r="G259" s="1">
        <f t="shared" si="38"/>
        <v>0</v>
      </c>
      <c r="H259" s="16">
        <f t="shared" si="39"/>
        <v>343.09173495819289</v>
      </c>
      <c r="I259" s="17">
        <f t="shared" si="40"/>
        <v>343.09173495819323</v>
      </c>
      <c r="J259" s="17">
        <f t="shared" ref="J259:J322" si="42">IF(B259&gt;0,C259,"")</f>
        <v>342.85405000000003</v>
      </c>
      <c r="K259" s="18">
        <f t="shared" si="41"/>
        <v>5.6494139351302868E-2</v>
      </c>
      <c r="L259">
        <f t="shared" ref="L259:L322" si="43">IF(K259&gt;81,"",K259)</f>
        <v>5.6494139351302868E-2</v>
      </c>
      <c r="M259" s="15">
        <f t="shared" ref="M259:M322" si="44">IF(K259&gt;81,M258+1,M258)</f>
        <v>0</v>
      </c>
    </row>
    <row r="260" spans="1:13" x14ac:dyDescent="0.25">
      <c r="A260" s="1">
        <v>260</v>
      </c>
      <c r="B260">
        <v>0.97790605095541405</v>
      </c>
      <c r="C260" s="14">
        <v>356.70249999999999</v>
      </c>
      <c r="D260" s="15">
        <v>260</v>
      </c>
      <c r="E260" s="1">
        <f t="shared" si="36"/>
        <v>6.197796116171006E-2</v>
      </c>
      <c r="F260" s="1">
        <f t="shared" si="37"/>
        <v>0</v>
      </c>
      <c r="G260" s="1">
        <f t="shared" si="38"/>
        <v>0</v>
      </c>
      <c r="H260" s="16">
        <f t="shared" si="39"/>
        <v>356.60551082732991</v>
      </c>
      <c r="I260" s="17">
        <f t="shared" si="40"/>
        <v>356.60551082732991</v>
      </c>
      <c r="J260" s="17">
        <f t="shared" si="42"/>
        <v>356.70249999999999</v>
      </c>
      <c r="K260" s="18">
        <f t="shared" si="41"/>
        <v>9.4068996152262066E-3</v>
      </c>
      <c r="L260">
        <f t="shared" si="43"/>
        <v>9.4068996152262066E-3</v>
      </c>
      <c r="M260" s="15">
        <f t="shared" si="44"/>
        <v>0</v>
      </c>
    </row>
    <row r="261" spans="1:13" x14ac:dyDescent="0.25">
      <c r="A261" s="1">
        <v>261</v>
      </c>
      <c r="B261">
        <v>0.97870222929936346</v>
      </c>
      <c r="C261" s="14">
        <v>356.70249999999999</v>
      </c>
      <c r="D261" s="15">
        <v>261</v>
      </c>
      <c r="E261" s="1">
        <f t="shared" si="36"/>
        <v>6.2300069727920612E-2</v>
      </c>
      <c r="F261" s="1">
        <f t="shared" si="37"/>
        <v>0</v>
      </c>
      <c r="G261" s="1">
        <f t="shared" si="38"/>
        <v>0</v>
      </c>
      <c r="H261" s="16">
        <f t="shared" si="39"/>
        <v>354.49863705452498</v>
      </c>
      <c r="I261" s="17">
        <f t="shared" si="40"/>
        <v>354.49863705452481</v>
      </c>
      <c r="J261" s="17">
        <f t="shared" si="42"/>
        <v>356.70249999999999</v>
      </c>
      <c r="K261" s="18">
        <f t="shared" si="41"/>
        <v>4.8570118824385355</v>
      </c>
      <c r="L261">
        <f t="shared" si="43"/>
        <v>4.8570118824385355</v>
      </c>
      <c r="M261" s="15">
        <f t="shared" si="44"/>
        <v>0</v>
      </c>
    </row>
    <row r="262" spans="1:13" x14ac:dyDescent="0.25">
      <c r="A262" s="1">
        <v>262</v>
      </c>
      <c r="B262">
        <v>0.97352707006369488</v>
      </c>
      <c r="C262" s="14">
        <v>351.66670000000005</v>
      </c>
      <c r="D262" s="15">
        <v>262</v>
      </c>
      <c r="E262" s="1">
        <f t="shared" si="36"/>
        <v>6.0238182660428963E-2</v>
      </c>
      <c r="F262" s="1">
        <f t="shared" si="37"/>
        <v>0</v>
      </c>
      <c r="G262" s="1">
        <f t="shared" si="38"/>
        <v>0</v>
      </c>
      <c r="H262" s="16">
        <f t="shared" si="39"/>
        <v>368.37470894918397</v>
      </c>
      <c r="I262" s="17">
        <f t="shared" si="40"/>
        <v>368.37470894918442</v>
      </c>
      <c r="J262" s="17">
        <f t="shared" si="42"/>
        <v>351.66670000000005</v>
      </c>
      <c r="K262" s="18">
        <f t="shared" si="41"/>
        <v>279.15756304602519</v>
      </c>
      <c r="L262" t="str">
        <f t="shared" si="43"/>
        <v/>
      </c>
      <c r="M262" s="15">
        <f t="shared" si="44"/>
        <v>1</v>
      </c>
    </row>
    <row r="263" spans="1:13" x14ac:dyDescent="0.25">
      <c r="A263" s="1">
        <v>263</v>
      </c>
      <c r="B263">
        <v>0.97213375796178303</v>
      </c>
      <c r="C263" s="14">
        <v>374.32780000000002</v>
      </c>
      <c r="D263" s="15">
        <v>263</v>
      </c>
      <c r="E263" s="1">
        <f t="shared" si="36"/>
        <v>5.9695820060889318E-2</v>
      </c>
      <c r="F263" s="1">
        <f t="shared" si="37"/>
        <v>0</v>
      </c>
      <c r="G263" s="1">
        <f t="shared" si="38"/>
        <v>0</v>
      </c>
      <c r="H263" s="16">
        <f t="shared" si="39"/>
        <v>372.18392855037774</v>
      </c>
      <c r="I263" s="17">
        <f t="shared" si="40"/>
        <v>372.18392855037791</v>
      </c>
      <c r="J263" s="17">
        <f t="shared" si="42"/>
        <v>374.32780000000002</v>
      </c>
      <c r="K263" s="18">
        <f t="shared" si="41"/>
        <v>4.5961847925048112</v>
      </c>
      <c r="L263">
        <f t="shared" si="43"/>
        <v>4.5961847925048112</v>
      </c>
      <c r="M263" s="15">
        <f t="shared" si="44"/>
        <v>1</v>
      </c>
    </row>
    <row r="264" spans="1:13" x14ac:dyDescent="0.25">
      <c r="A264" s="1">
        <v>264</v>
      </c>
      <c r="B264">
        <v>0.97233280254777121</v>
      </c>
      <c r="C264" s="14">
        <v>373.06885000000005</v>
      </c>
      <c r="D264" s="15">
        <v>264</v>
      </c>
      <c r="E264" s="1">
        <f t="shared" si="36"/>
        <v>5.97729716103471E-2</v>
      </c>
      <c r="F264" s="1">
        <f t="shared" si="37"/>
        <v>0</v>
      </c>
      <c r="G264" s="1">
        <f t="shared" si="38"/>
        <v>0</v>
      </c>
      <c r="H264" s="16">
        <f t="shared" si="39"/>
        <v>371.63784644779798</v>
      </c>
      <c r="I264" s="17">
        <f t="shared" si="40"/>
        <v>371.63784644779844</v>
      </c>
      <c r="J264" s="17">
        <f t="shared" si="42"/>
        <v>373.06885000000005</v>
      </c>
      <c r="K264" s="18">
        <f t="shared" si="41"/>
        <v>2.0477711664136447</v>
      </c>
      <c r="L264">
        <f t="shared" si="43"/>
        <v>2.0477711664136447</v>
      </c>
      <c r="M264" s="15">
        <f t="shared" si="44"/>
        <v>1</v>
      </c>
    </row>
    <row r="265" spans="1:13" x14ac:dyDescent="0.25">
      <c r="A265" s="1">
        <v>265</v>
      </c>
      <c r="B265">
        <v>0.96556528662420371</v>
      </c>
      <c r="C265" s="14">
        <v>369.29200000000009</v>
      </c>
      <c r="D265" s="15">
        <v>265</v>
      </c>
      <c r="E265" s="1">
        <f t="shared" si="36"/>
        <v>5.7210653411500154E-2</v>
      </c>
      <c r="F265" s="1">
        <f t="shared" si="37"/>
        <v>0</v>
      </c>
      <c r="G265" s="1">
        <f t="shared" si="38"/>
        <v>0</v>
      </c>
      <c r="H265" s="16">
        <f t="shared" si="39"/>
        <v>390.56186505504951</v>
      </c>
      <c r="I265" s="17">
        <f t="shared" si="40"/>
        <v>390.56186505504911</v>
      </c>
      <c r="J265" s="17">
        <f t="shared" si="42"/>
        <v>369.29200000000009</v>
      </c>
      <c r="K265" s="18">
        <f t="shared" si="41"/>
        <v>452.40715945999563</v>
      </c>
      <c r="L265" t="str">
        <f t="shared" si="43"/>
        <v/>
      </c>
      <c r="M265" s="15">
        <f t="shared" si="44"/>
        <v>2</v>
      </c>
    </row>
    <row r="266" spans="1:13" x14ac:dyDescent="0.25">
      <c r="A266" s="1">
        <v>266</v>
      </c>
      <c r="B266">
        <v>0.96636146496815323</v>
      </c>
      <c r="C266" s="14">
        <v>391.11380000000003</v>
      </c>
      <c r="D266" s="15">
        <v>266</v>
      </c>
      <c r="E266" s="1">
        <f t="shared" si="36"/>
        <v>5.7505648681554347E-2</v>
      </c>
      <c r="F266" s="1">
        <f t="shared" si="37"/>
        <v>0</v>
      </c>
      <c r="G266" s="1">
        <f t="shared" si="38"/>
        <v>0</v>
      </c>
      <c r="H266" s="16">
        <f t="shared" si="39"/>
        <v>388.29727446535895</v>
      </c>
      <c r="I266" s="17">
        <f t="shared" si="40"/>
        <v>388.29727446535935</v>
      </c>
      <c r="J266" s="17">
        <f t="shared" si="42"/>
        <v>391.11380000000003</v>
      </c>
      <c r="K266" s="18">
        <f t="shared" si="41"/>
        <v>7.9328160872829416</v>
      </c>
      <c r="L266">
        <f t="shared" si="43"/>
        <v>7.9328160872829416</v>
      </c>
      <c r="M266" s="15">
        <f t="shared" si="44"/>
        <v>2</v>
      </c>
    </row>
    <row r="267" spans="1:13" x14ac:dyDescent="0.25">
      <c r="A267" s="1">
        <v>267</v>
      </c>
      <c r="B267">
        <v>0.96616242038216615</v>
      </c>
      <c r="C267" s="14">
        <v>390.27450000000005</v>
      </c>
      <c r="D267" s="15">
        <v>267</v>
      </c>
      <c r="E267" s="1">
        <f t="shared" si="36"/>
        <v>5.7431739951884289E-2</v>
      </c>
      <c r="F267" s="1">
        <f t="shared" si="37"/>
        <v>0</v>
      </c>
      <c r="G267" s="1">
        <f t="shared" si="38"/>
        <v>0</v>
      </c>
      <c r="H267" s="16">
        <f t="shared" si="39"/>
        <v>388.86246556943877</v>
      </c>
      <c r="I267" s="17">
        <f t="shared" si="40"/>
        <v>388.86246556943888</v>
      </c>
      <c r="J267" s="17">
        <f t="shared" si="42"/>
        <v>390.27450000000005</v>
      </c>
      <c r="K267" s="18">
        <f t="shared" si="41"/>
        <v>1.9938412330901902</v>
      </c>
      <c r="L267">
        <f t="shared" si="43"/>
        <v>1.9938412330901902</v>
      </c>
      <c r="M267" s="15">
        <f t="shared" si="44"/>
        <v>2</v>
      </c>
    </row>
    <row r="268" spans="1:13" x14ac:dyDescent="0.25">
      <c r="A268" s="1">
        <v>268</v>
      </c>
      <c r="B268">
        <v>0.95899681528662439</v>
      </c>
      <c r="C268" s="14">
        <v>392.37275</v>
      </c>
      <c r="D268" s="15">
        <v>268</v>
      </c>
      <c r="E268" s="1">
        <f t="shared" si="36"/>
        <v>5.4841313644837686E-2</v>
      </c>
      <c r="F268" s="1">
        <f t="shared" si="37"/>
        <v>0</v>
      </c>
      <c r="G268" s="1">
        <f t="shared" si="38"/>
        <v>0</v>
      </c>
      <c r="H268" s="16">
        <f t="shared" si="39"/>
        <v>409.63423433717037</v>
      </c>
      <c r="I268" s="17">
        <f t="shared" si="40"/>
        <v>409.63423433717026</v>
      </c>
      <c r="J268" s="17">
        <f t="shared" si="42"/>
        <v>392.37275</v>
      </c>
      <c r="K268" s="18">
        <f t="shared" si="41"/>
        <v>297.9588415223742</v>
      </c>
      <c r="L268" t="str">
        <f t="shared" si="43"/>
        <v/>
      </c>
      <c r="M268" s="15">
        <f t="shared" si="44"/>
        <v>3</v>
      </c>
    </row>
    <row r="269" spans="1:13" x14ac:dyDescent="0.25">
      <c r="A269" s="1">
        <v>269</v>
      </c>
      <c r="B269">
        <v>0.96039012738853513</v>
      </c>
      <c r="C269" s="14">
        <v>408.73910000000006</v>
      </c>
      <c r="D269" s="15">
        <v>269</v>
      </c>
      <c r="E269" s="1">
        <f t="shared" si="36"/>
        <v>5.5334396101464525E-2</v>
      </c>
      <c r="F269" s="1">
        <f t="shared" si="37"/>
        <v>0</v>
      </c>
      <c r="G269" s="1">
        <f t="shared" si="38"/>
        <v>0</v>
      </c>
      <c r="H269" s="16">
        <f t="shared" si="39"/>
        <v>405.53050614544298</v>
      </c>
      <c r="I269" s="17">
        <f t="shared" si="40"/>
        <v>405.53050614544327</v>
      </c>
      <c r="J269" s="17">
        <f t="shared" si="42"/>
        <v>408.73910000000006</v>
      </c>
      <c r="K269" s="18">
        <f t="shared" si="41"/>
        <v>10.295074523499634</v>
      </c>
      <c r="L269">
        <f t="shared" si="43"/>
        <v>10.295074523499634</v>
      </c>
      <c r="M269" s="15">
        <f t="shared" si="44"/>
        <v>3</v>
      </c>
    </row>
    <row r="270" spans="1:13" x14ac:dyDescent="0.25">
      <c r="A270" s="1">
        <v>270</v>
      </c>
      <c r="B270">
        <v>0.95999203821656098</v>
      </c>
      <c r="C270" s="14">
        <v>408.73910000000006</v>
      </c>
      <c r="D270" s="15">
        <v>270</v>
      </c>
      <c r="E270" s="1">
        <f t="shared" si="36"/>
        <v>5.5192997883218867E-2</v>
      </c>
      <c r="F270" s="1">
        <f t="shared" si="37"/>
        <v>0</v>
      </c>
      <c r="G270" s="1">
        <f t="shared" si="38"/>
        <v>0</v>
      </c>
      <c r="H270" s="16">
        <f t="shared" si="39"/>
        <v>406.69980853943463</v>
      </c>
      <c r="I270" s="17">
        <f t="shared" si="40"/>
        <v>406.6998085394348</v>
      </c>
      <c r="J270" s="17">
        <f t="shared" si="42"/>
        <v>408.73910000000006</v>
      </c>
      <c r="K270" s="18">
        <f t="shared" si="41"/>
        <v>4.1587096611344174</v>
      </c>
      <c r="L270">
        <f t="shared" si="43"/>
        <v>4.1587096611344174</v>
      </c>
      <c r="M270" s="15">
        <f t="shared" si="44"/>
        <v>3</v>
      </c>
    </row>
    <row r="271" spans="1:13" x14ac:dyDescent="0.25">
      <c r="A271" s="1">
        <v>271</v>
      </c>
      <c r="B271">
        <v>0.95262738853503226</v>
      </c>
      <c r="C271" s="14">
        <v>415.03385000000003</v>
      </c>
      <c r="D271" s="15">
        <v>271</v>
      </c>
      <c r="E271" s="1">
        <f t="shared" si="36"/>
        <v>5.2651000919344298E-2</v>
      </c>
      <c r="F271" s="1">
        <f t="shared" si="37"/>
        <v>0</v>
      </c>
      <c r="G271" s="1">
        <f t="shared" si="38"/>
        <v>0</v>
      </c>
      <c r="H271" s="16">
        <f t="shared" si="39"/>
        <v>428.792390367054</v>
      </c>
      <c r="I271" s="17">
        <f t="shared" si="40"/>
        <v>428.79239036705394</v>
      </c>
      <c r="J271" s="17">
        <f t="shared" si="42"/>
        <v>415.03385000000003</v>
      </c>
      <c r="K271" s="18">
        <f t="shared" si="41"/>
        <v>189.29743303185197</v>
      </c>
      <c r="L271" t="str">
        <f t="shared" si="43"/>
        <v/>
      </c>
      <c r="M271" s="15">
        <f t="shared" si="44"/>
        <v>4</v>
      </c>
    </row>
    <row r="272" spans="1:13" x14ac:dyDescent="0.25">
      <c r="A272" s="1">
        <v>272</v>
      </c>
      <c r="B272">
        <v>0.95461783439490411</v>
      </c>
      <c r="C272" s="14">
        <v>427.20370000000003</v>
      </c>
      <c r="D272" s="15">
        <v>272</v>
      </c>
      <c r="E272" s="1">
        <f t="shared" si="36"/>
        <v>5.3324343727923468E-2</v>
      </c>
      <c r="F272" s="1">
        <f t="shared" si="37"/>
        <v>0</v>
      </c>
      <c r="G272" s="1">
        <f t="shared" si="38"/>
        <v>0</v>
      </c>
      <c r="H272" s="16">
        <f t="shared" si="39"/>
        <v>422.73527095383167</v>
      </c>
      <c r="I272" s="17">
        <f t="shared" si="40"/>
        <v>422.73527095383224</v>
      </c>
      <c r="J272" s="17">
        <f t="shared" si="42"/>
        <v>427.20370000000003</v>
      </c>
      <c r="K272" s="18">
        <f t="shared" si="41"/>
        <v>19.966858140635939</v>
      </c>
      <c r="L272">
        <f t="shared" si="43"/>
        <v>19.966858140635939</v>
      </c>
      <c r="M272" s="15">
        <f t="shared" si="44"/>
        <v>4</v>
      </c>
    </row>
    <row r="273" spans="1:13" x14ac:dyDescent="0.25">
      <c r="A273" s="1">
        <v>273</v>
      </c>
      <c r="B273">
        <v>0.95362261146496874</v>
      </c>
      <c r="C273" s="14">
        <v>427.62335000000002</v>
      </c>
      <c r="D273" s="15">
        <v>273</v>
      </c>
      <c r="E273" s="1">
        <f t="shared" si="36"/>
        <v>5.298641971661118E-2</v>
      </c>
      <c r="F273" s="1">
        <f t="shared" si="37"/>
        <v>0</v>
      </c>
      <c r="G273" s="1">
        <f t="shared" si="38"/>
        <v>0</v>
      </c>
      <c r="H273" s="16">
        <f t="shared" si="39"/>
        <v>425.75585565045901</v>
      </c>
      <c r="I273" s="17">
        <f t="shared" si="40"/>
        <v>425.75585565045958</v>
      </c>
      <c r="J273" s="17">
        <f t="shared" si="42"/>
        <v>427.62335000000002</v>
      </c>
      <c r="K273" s="18">
        <f t="shared" si="41"/>
        <v>3.4875351455654573</v>
      </c>
      <c r="L273">
        <f t="shared" si="43"/>
        <v>3.4875351455654573</v>
      </c>
      <c r="M273" s="15">
        <f t="shared" si="44"/>
        <v>4</v>
      </c>
    </row>
    <row r="274" spans="1:13" x14ac:dyDescent="0.25">
      <c r="A274" s="1">
        <v>274</v>
      </c>
      <c r="B274">
        <v>0.94665605095541416</v>
      </c>
      <c r="C274" s="14">
        <v>438.1146</v>
      </c>
      <c r="D274" s="15">
        <v>274</v>
      </c>
      <c r="E274" s="1">
        <f t="shared" si="36"/>
        <v>5.0690321824037946E-2</v>
      </c>
      <c r="F274" s="1">
        <f t="shared" si="37"/>
        <v>0</v>
      </c>
      <c r="G274" s="1">
        <f t="shared" si="38"/>
        <v>0</v>
      </c>
      <c r="H274" s="16">
        <f t="shared" si="39"/>
        <v>447.3463624442166</v>
      </c>
      <c r="I274" s="17">
        <f t="shared" si="40"/>
        <v>447.34636244421699</v>
      </c>
      <c r="J274" s="17">
        <f t="shared" si="42"/>
        <v>438.1146</v>
      </c>
      <c r="K274" s="18">
        <f t="shared" si="41"/>
        <v>85.225437826455391</v>
      </c>
      <c r="L274" t="str">
        <f t="shared" si="43"/>
        <v/>
      </c>
      <c r="M274" s="15">
        <f t="shared" si="44"/>
        <v>5</v>
      </c>
    </row>
    <row r="275" spans="1:13" x14ac:dyDescent="0.25">
      <c r="A275" s="1">
        <v>275</v>
      </c>
      <c r="B275">
        <v>0.94844745222929905</v>
      </c>
      <c r="C275" s="14">
        <v>445.66829999999999</v>
      </c>
      <c r="D275" s="15">
        <v>275</v>
      </c>
      <c r="E275" s="1">
        <f t="shared" si="36"/>
        <v>5.1269287288788323E-2</v>
      </c>
      <c r="F275" s="1">
        <f t="shared" si="37"/>
        <v>0</v>
      </c>
      <c r="G275" s="1">
        <f t="shared" si="38"/>
        <v>0</v>
      </c>
      <c r="H275" s="16">
        <f t="shared" si="39"/>
        <v>441.71993930319462</v>
      </c>
      <c r="I275" s="17">
        <f t="shared" si="40"/>
        <v>441.71993930319468</v>
      </c>
      <c r="J275" s="17">
        <f t="shared" si="42"/>
        <v>445.66829999999999</v>
      </c>
      <c r="K275" s="18">
        <f t="shared" si="41"/>
        <v>15.58955219207691</v>
      </c>
      <c r="L275">
        <f t="shared" si="43"/>
        <v>15.58955219207691</v>
      </c>
      <c r="M275" s="15">
        <f t="shared" si="44"/>
        <v>5</v>
      </c>
    </row>
    <row r="276" spans="1:13" x14ac:dyDescent="0.25">
      <c r="A276" s="1">
        <v>276</v>
      </c>
      <c r="B276">
        <v>0.94745222929936357</v>
      </c>
      <c r="C276" s="14">
        <v>447.76655000000005</v>
      </c>
      <c r="D276" s="15">
        <v>276</v>
      </c>
      <c r="E276" s="1">
        <f t="shared" si="36"/>
        <v>5.0946672030240517E-2</v>
      </c>
      <c r="F276" s="1">
        <f t="shared" si="37"/>
        <v>0</v>
      </c>
      <c r="G276" s="1">
        <f t="shared" si="38"/>
        <v>0</v>
      </c>
      <c r="H276" s="16">
        <f t="shared" si="39"/>
        <v>444.83935938987543</v>
      </c>
      <c r="I276" s="17">
        <f t="shared" si="40"/>
        <v>444.83935938987497</v>
      </c>
      <c r="J276" s="17">
        <f t="shared" si="42"/>
        <v>447.76655000000005</v>
      </c>
      <c r="K276" s="18">
        <f t="shared" si="41"/>
        <v>8.5684448680044412</v>
      </c>
      <c r="L276">
        <f t="shared" si="43"/>
        <v>8.5684448680044412</v>
      </c>
      <c r="M276" s="15">
        <f t="shared" si="44"/>
        <v>5</v>
      </c>
    </row>
    <row r="277" spans="1:13" x14ac:dyDescent="0.25">
      <c r="A277" s="1">
        <v>277</v>
      </c>
      <c r="B277">
        <v>0.94108280254777021</v>
      </c>
      <c r="C277" s="14">
        <v>461.19535000000002</v>
      </c>
      <c r="D277" s="15">
        <v>277</v>
      </c>
      <c r="E277" s="1">
        <f t="shared" si="36"/>
        <v>4.8938590436973448E-2</v>
      </c>
      <c r="F277" s="1">
        <f t="shared" si="37"/>
        <v>0</v>
      </c>
      <c r="G277" s="1">
        <f t="shared" si="38"/>
        <v>0</v>
      </c>
      <c r="H277" s="16">
        <f t="shared" si="39"/>
        <v>465.18053922434751</v>
      </c>
      <c r="I277" s="17">
        <f t="shared" si="40"/>
        <v>465.18053922434729</v>
      </c>
      <c r="J277" s="17">
        <f t="shared" si="42"/>
        <v>461.19535000000002</v>
      </c>
      <c r="K277" s="18">
        <f t="shared" si="41"/>
        <v>15.881733153853565</v>
      </c>
      <c r="L277">
        <f t="shared" si="43"/>
        <v>15.881733153853565</v>
      </c>
      <c r="M277" s="15">
        <f t="shared" si="44"/>
        <v>5</v>
      </c>
    </row>
    <row r="278" spans="1:13" x14ac:dyDescent="0.25">
      <c r="A278" s="1">
        <v>278</v>
      </c>
      <c r="B278">
        <v>0.94227707006369388</v>
      </c>
      <c r="C278" s="14">
        <v>465.39185000000003</v>
      </c>
      <c r="D278" s="15">
        <v>278</v>
      </c>
      <c r="E278" s="1">
        <f t="shared" si="36"/>
        <v>4.930773426957609E-2</v>
      </c>
      <c r="F278" s="1">
        <f t="shared" si="37"/>
        <v>0</v>
      </c>
      <c r="G278" s="1">
        <f t="shared" si="38"/>
        <v>0</v>
      </c>
      <c r="H278" s="16">
        <f t="shared" si="39"/>
        <v>461.31694797070918</v>
      </c>
      <c r="I278" s="17">
        <f t="shared" si="40"/>
        <v>461.31694797070986</v>
      </c>
      <c r="J278" s="17">
        <f t="shared" si="42"/>
        <v>465.39185000000003</v>
      </c>
      <c r="K278" s="18">
        <f t="shared" si="41"/>
        <v>16.604826548313159</v>
      </c>
      <c r="L278">
        <f t="shared" si="43"/>
        <v>16.604826548313159</v>
      </c>
      <c r="M278" s="15">
        <f t="shared" si="44"/>
        <v>5</v>
      </c>
    </row>
    <row r="279" spans="1:13" x14ac:dyDescent="0.25">
      <c r="A279" s="1">
        <v>279</v>
      </c>
      <c r="B279">
        <v>0.93988853503184777</v>
      </c>
      <c r="C279" s="14">
        <v>464.97220000000004</v>
      </c>
      <c r="D279" s="15">
        <v>279</v>
      </c>
      <c r="E279" s="1">
        <f t="shared" si="36"/>
        <v>4.8572795479706624E-2</v>
      </c>
      <c r="F279" s="1">
        <f t="shared" si="37"/>
        <v>0</v>
      </c>
      <c r="G279" s="1">
        <f t="shared" si="38"/>
        <v>0</v>
      </c>
      <c r="H279" s="16">
        <f t="shared" si="39"/>
        <v>469.06700832665751</v>
      </c>
      <c r="I279" s="17">
        <f t="shared" si="40"/>
        <v>469.0670083266582</v>
      </c>
      <c r="J279" s="17">
        <f t="shared" si="42"/>
        <v>464.97220000000004</v>
      </c>
      <c r="K279" s="18">
        <f t="shared" si="41"/>
        <v>16.767455232068947</v>
      </c>
      <c r="L279">
        <f t="shared" si="43"/>
        <v>16.767455232068947</v>
      </c>
      <c r="M279" s="15">
        <f t="shared" si="44"/>
        <v>5</v>
      </c>
    </row>
    <row r="280" spans="1:13" x14ac:dyDescent="0.25">
      <c r="A280" s="1">
        <v>280</v>
      </c>
      <c r="B280">
        <v>0.93531050955414041</v>
      </c>
      <c r="C280" s="14">
        <v>484.27609999999999</v>
      </c>
      <c r="D280" s="15">
        <v>280</v>
      </c>
      <c r="E280" s="1">
        <f t="shared" si="36"/>
        <v>4.7201144717980537E-2</v>
      </c>
      <c r="F280" s="1">
        <f t="shared" si="37"/>
        <v>0</v>
      </c>
      <c r="G280" s="1">
        <f t="shared" si="38"/>
        <v>0</v>
      </c>
      <c r="H280" s="16">
        <f t="shared" si="39"/>
        <v>484.17685228616119</v>
      </c>
      <c r="I280" s="17">
        <f t="shared" si="40"/>
        <v>484.17685228616165</v>
      </c>
      <c r="J280" s="17">
        <f t="shared" si="42"/>
        <v>484.27609999999999</v>
      </c>
      <c r="K280" s="18">
        <f t="shared" si="41"/>
        <v>9.8501087021366004E-3</v>
      </c>
      <c r="L280">
        <f t="shared" si="43"/>
        <v>9.8501087021366004E-3</v>
      </c>
      <c r="M280" s="15">
        <f t="shared" si="44"/>
        <v>5</v>
      </c>
    </row>
    <row r="281" spans="1:13" x14ac:dyDescent="0.25">
      <c r="A281" s="1">
        <v>281</v>
      </c>
      <c r="B281">
        <v>0.93610668789808871</v>
      </c>
      <c r="C281" s="14">
        <v>485.95470000000006</v>
      </c>
      <c r="D281" s="15">
        <v>281</v>
      </c>
      <c r="E281" s="1">
        <f t="shared" si="36"/>
        <v>4.7436247855030603E-2</v>
      </c>
      <c r="F281" s="1">
        <f t="shared" si="37"/>
        <v>0</v>
      </c>
      <c r="G281" s="1">
        <f t="shared" si="38"/>
        <v>0</v>
      </c>
      <c r="H281" s="16">
        <f t="shared" si="39"/>
        <v>481.52494935265179</v>
      </c>
      <c r="I281" s="17">
        <f t="shared" si="40"/>
        <v>481.52494935265213</v>
      </c>
      <c r="J281" s="17">
        <f t="shared" si="42"/>
        <v>485.95470000000006</v>
      </c>
      <c r="K281" s="18">
        <f t="shared" si="41"/>
        <v>19.622690797679407</v>
      </c>
      <c r="L281">
        <f t="shared" si="43"/>
        <v>19.622690797679407</v>
      </c>
      <c r="M281" s="15">
        <f t="shared" si="44"/>
        <v>5</v>
      </c>
    </row>
    <row r="282" spans="1:13" x14ac:dyDescent="0.25">
      <c r="A282" s="1">
        <v>282</v>
      </c>
      <c r="B282">
        <v>0.92993630573248476</v>
      </c>
      <c r="C282" s="14">
        <v>478.40100000000007</v>
      </c>
      <c r="D282" s="15">
        <v>282</v>
      </c>
      <c r="E282" s="1">
        <f t="shared" si="36"/>
        <v>4.5651302187374482E-2</v>
      </c>
      <c r="F282" s="1">
        <f t="shared" si="37"/>
        <v>0</v>
      </c>
      <c r="G282" s="1">
        <f t="shared" si="38"/>
        <v>0</v>
      </c>
      <c r="H282" s="16">
        <f t="shared" si="39"/>
        <v>502.34220913090701</v>
      </c>
      <c r="I282" s="17">
        <f t="shared" si="40"/>
        <v>502.34220913090712</v>
      </c>
      <c r="J282" s="17">
        <f t="shared" si="42"/>
        <v>478.40100000000007</v>
      </c>
      <c r="K282" s="18">
        <f t="shared" si="41"/>
        <v>573.1814946498273</v>
      </c>
      <c r="L282" t="str">
        <f t="shared" si="43"/>
        <v/>
      </c>
      <c r="M282" s="15">
        <f t="shared" si="44"/>
        <v>6</v>
      </c>
    </row>
    <row r="283" spans="1:13" x14ac:dyDescent="0.25">
      <c r="A283" s="1">
        <v>283</v>
      </c>
      <c r="B283">
        <v>0.92953821656050939</v>
      </c>
      <c r="C283" s="14">
        <v>507.35685000000001</v>
      </c>
      <c r="D283" s="15">
        <v>283</v>
      </c>
      <c r="E283" s="1">
        <f t="shared" si="36"/>
        <v>4.5539031789890244E-2</v>
      </c>
      <c r="F283" s="1">
        <f t="shared" si="37"/>
        <v>0</v>
      </c>
      <c r="G283" s="1">
        <f t="shared" si="38"/>
        <v>0</v>
      </c>
      <c r="H283" s="16">
        <f t="shared" si="39"/>
        <v>503.70613371611148</v>
      </c>
      <c r="I283" s="17">
        <f t="shared" si="40"/>
        <v>503.70613371611171</v>
      </c>
      <c r="J283" s="17">
        <f t="shared" si="42"/>
        <v>507.35685000000001</v>
      </c>
      <c r="K283" s="18">
        <f t="shared" si="41"/>
        <v>13.327729385447203</v>
      </c>
      <c r="L283">
        <f t="shared" si="43"/>
        <v>13.327729385447203</v>
      </c>
      <c r="M283" s="15">
        <f t="shared" si="44"/>
        <v>6</v>
      </c>
    </row>
    <row r="284" spans="1:13" x14ac:dyDescent="0.25">
      <c r="A284" s="1">
        <v>284</v>
      </c>
      <c r="B284">
        <v>0.92973726114649646</v>
      </c>
      <c r="C284" s="14">
        <v>508.19615000000005</v>
      </c>
      <c r="D284" s="15">
        <v>284</v>
      </c>
      <c r="E284" s="1">
        <f t="shared" si="36"/>
        <v>4.5595123882551575E-2</v>
      </c>
      <c r="F284" s="1">
        <f t="shared" si="37"/>
        <v>0</v>
      </c>
      <c r="G284" s="1">
        <f t="shared" si="38"/>
        <v>0</v>
      </c>
      <c r="H284" s="16">
        <f t="shared" si="39"/>
        <v>503.02385549189512</v>
      </c>
      <c r="I284" s="17">
        <f t="shared" si="40"/>
        <v>503.02385549189557</v>
      </c>
      <c r="J284" s="17">
        <f t="shared" si="42"/>
        <v>508.19615000000005</v>
      </c>
      <c r="K284" s="18">
        <f t="shared" si="41"/>
        <v>26.752630478567674</v>
      </c>
      <c r="L284">
        <f t="shared" si="43"/>
        <v>26.752630478567674</v>
      </c>
      <c r="M284" s="15">
        <f t="shared" si="44"/>
        <v>6</v>
      </c>
    </row>
    <row r="285" spans="1:13" x14ac:dyDescent="0.25">
      <c r="A285" s="1">
        <v>285</v>
      </c>
      <c r="B285">
        <v>0.922770700636943</v>
      </c>
      <c r="C285" s="14">
        <v>501.90140000000008</v>
      </c>
      <c r="D285" s="15">
        <v>285</v>
      </c>
      <c r="E285" s="1">
        <f t="shared" si="36"/>
        <v>4.368233541240793E-2</v>
      </c>
      <c r="F285" s="1">
        <f t="shared" si="37"/>
        <v>0</v>
      </c>
      <c r="G285" s="1">
        <f t="shared" si="38"/>
        <v>0</v>
      </c>
      <c r="H285" s="16">
        <f t="shared" si="39"/>
        <v>527.27904970952886</v>
      </c>
      <c r="I285" s="17">
        <f t="shared" si="40"/>
        <v>527.27904970952886</v>
      </c>
      <c r="J285" s="17">
        <f t="shared" si="42"/>
        <v>501.90140000000008</v>
      </c>
      <c r="K285" s="18">
        <f t="shared" si="41"/>
        <v>644.02510477954627</v>
      </c>
      <c r="L285" t="str">
        <f t="shared" si="43"/>
        <v/>
      </c>
      <c r="M285" s="15">
        <f t="shared" si="44"/>
        <v>7</v>
      </c>
    </row>
    <row r="286" spans="1:13" x14ac:dyDescent="0.25">
      <c r="A286" s="1">
        <v>286</v>
      </c>
      <c r="B286">
        <v>0.92376592356687959</v>
      </c>
      <c r="C286" s="14">
        <v>530.01795000000004</v>
      </c>
      <c r="D286" s="15">
        <v>286</v>
      </c>
      <c r="E286" s="1">
        <f t="shared" si="36"/>
        <v>4.3949321058579474E-2</v>
      </c>
      <c r="F286" s="1">
        <f t="shared" si="37"/>
        <v>0</v>
      </c>
      <c r="G286" s="1">
        <f t="shared" si="38"/>
        <v>0</v>
      </c>
      <c r="H286" s="16">
        <f t="shared" si="39"/>
        <v>523.76674687582738</v>
      </c>
      <c r="I286" s="17">
        <f t="shared" si="40"/>
        <v>523.76674687582772</v>
      </c>
      <c r="J286" s="17">
        <f t="shared" si="42"/>
        <v>530.01795000000004</v>
      </c>
      <c r="K286" s="18">
        <f t="shared" si="41"/>
        <v>39.077540499661779</v>
      </c>
      <c r="L286">
        <f t="shared" si="43"/>
        <v>39.077540499661779</v>
      </c>
      <c r="M286" s="15">
        <f t="shared" si="44"/>
        <v>7</v>
      </c>
    </row>
    <row r="287" spans="1:13" x14ac:dyDescent="0.25">
      <c r="A287" s="1">
        <v>287</v>
      </c>
      <c r="B287">
        <v>0.9235668789808914</v>
      </c>
      <c r="C287" s="14">
        <v>530.85725000000002</v>
      </c>
      <c r="D287" s="15">
        <v>287</v>
      </c>
      <c r="E287" s="1">
        <f t="shared" si="36"/>
        <v>4.3895759225856923E-2</v>
      </c>
      <c r="F287" s="1">
        <f t="shared" si="37"/>
        <v>0</v>
      </c>
      <c r="G287" s="1">
        <f t="shared" si="38"/>
        <v>0</v>
      </c>
      <c r="H287" s="16">
        <f t="shared" si="39"/>
        <v>524.46794824253561</v>
      </c>
      <c r="I287" s="17">
        <f t="shared" si="40"/>
        <v>524.46794824253584</v>
      </c>
      <c r="J287" s="17">
        <f t="shared" si="42"/>
        <v>530.85725000000002</v>
      </c>
      <c r="K287" s="18">
        <f t="shared" si="41"/>
        <v>40.823176947934883</v>
      </c>
      <c r="L287">
        <f t="shared" si="43"/>
        <v>40.823176947934883</v>
      </c>
      <c r="M287" s="15">
        <f t="shared" si="44"/>
        <v>7</v>
      </c>
    </row>
    <row r="288" spans="1:13" x14ac:dyDescent="0.25">
      <c r="A288" s="1">
        <v>288</v>
      </c>
      <c r="B288">
        <v>0.91620222929936257</v>
      </c>
      <c r="C288" s="14">
        <v>530.01795000000004</v>
      </c>
      <c r="D288" s="15">
        <v>288</v>
      </c>
      <c r="E288" s="1">
        <f t="shared" si="36"/>
        <v>4.1970934732639784E-2</v>
      </c>
      <c r="F288" s="1">
        <f t="shared" si="37"/>
        <v>0</v>
      </c>
      <c r="G288" s="1">
        <f t="shared" si="38"/>
        <v>0</v>
      </c>
      <c r="H288" s="16">
        <f t="shared" si="39"/>
        <v>550.85446055752095</v>
      </c>
      <c r="I288" s="17">
        <f t="shared" si="40"/>
        <v>550.85446055752118</v>
      </c>
      <c r="J288" s="17">
        <f t="shared" si="42"/>
        <v>530.01795000000004</v>
      </c>
      <c r="K288" s="18">
        <f t="shared" si="41"/>
        <v>434.1601722136898</v>
      </c>
      <c r="L288" t="str">
        <f t="shared" si="43"/>
        <v/>
      </c>
      <c r="M288" s="15">
        <f t="shared" si="44"/>
        <v>8</v>
      </c>
    </row>
    <row r="289" spans="1:13" x14ac:dyDescent="0.25">
      <c r="A289" s="1">
        <v>289</v>
      </c>
      <c r="B289">
        <v>0.91779458598726149</v>
      </c>
      <c r="C289" s="14">
        <v>553.09870000000001</v>
      </c>
      <c r="D289" s="15">
        <v>289</v>
      </c>
      <c r="E289" s="1">
        <f t="shared" si="36"/>
        <v>4.2377852915982409E-2</v>
      </c>
      <c r="F289" s="1">
        <f t="shared" si="37"/>
        <v>0</v>
      </c>
      <c r="G289" s="1">
        <f t="shared" si="38"/>
        <v>0</v>
      </c>
      <c r="H289" s="16">
        <f t="shared" si="39"/>
        <v>545.07640695220175</v>
      </c>
      <c r="I289" s="17">
        <f t="shared" si="40"/>
        <v>545.07640695220152</v>
      </c>
      <c r="J289" s="17">
        <f t="shared" si="42"/>
        <v>553.09870000000001</v>
      </c>
      <c r="K289" s="18">
        <f t="shared" si="41"/>
        <v>64.357185744755895</v>
      </c>
      <c r="L289">
        <f t="shared" si="43"/>
        <v>64.357185744755895</v>
      </c>
      <c r="M289" s="15">
        <f t="shared" si="44"/>
        <v>8</v>
      </c>
    </row>
    <row r="290" spans="1:13" x14ac:dyDescent="0.25">
      <c r="A290" s="1">
        <v>290</v>
      </c>
      <c r="B290">
        <v>0.91719745222929916</v>
      </c>
      <c r="C290" s="14">
        <v>554.35765000000004</v>
      </c>
      <c r="D290" s="15">
        <v>290</v>
      </c>
      <c r="E290" s="1">
        <f t="shared" si="36"/>
        <v>4.2224669464819953E-2</v>
      </c>
      <c r="F290" s="1">
        <f t="shared" si="37"/>
        <v>0</v>
      </c>
      <c r="G290" s="1">
        <f t="shared" si="38"/>
        <v>0</v>
      </c>
      <c r="H290" s="16">
        <f t="shared" si="39"/>
        <v>547.23847173303716</v>
      </c>
      <c r="I290" s="17">
        <f t="shared" si="40"/>
        <v>547.23847173303739</v>
      </c>
      <c r="J290" s="17">
        <f t="shared" si="42"/>
        <v>554.35765000000004</v>
      </c>
      <c r="K290" s="18">
        <f t="shared" si="41"/>
        <v>50.682699196793308</v>
      </c>
      <c r="L290">
        <f t="shared" si="43"/>
        <v>50.682699196793308</v>
      </c>
      <c r="M290" s="15">
        <f t="shared" si="44"/>
        <v>8</v>
      </c>
    </row>
    <row r="291" spans="1:13" x14ac:dyDescent="0.25">
      <c r="A291" s="1">
        <v>291</v>
      </c>
      <c r="B291">
        <v>0.91003184713375862</v>
      </c>
      <c r="C291" s="14">
        <v>558.55415000000005</v>
      </c>
      <c r="D291" s="15">
        <v>291</v>
      </c>
      <c r="E291" s="1">
        <f t="shared" si="36"/>
        <v>4.0440748267906015E-2</v>
      </c>
      <c r="F291" s="1">
        <f t="shared" si="37"/>
        <v>0</v>
      </c>
      <c r="G291" s="1">
        <f t="shared" si="38"/>
        <v>0</v>
      </c>
      <c r="H291" s="16">
        <f t="shared" si="39"/>
        <v>573.62317930250799</v>
      </c>
      <c r="I291" s="17">
        <f t="shared" si="40"/>
        <v>573.62317930250856</v>
      </c>
      <c r="J291" s="17">
        <f t="shared" si="42"/>
        <v>558.55415000000005</v>
      </c>
      <c r="K291" s="18">
        <f t="shared" si="41"/>
        <v>227.07564411986016</v>
      </c>
      <c r="L291" t="str">
        <f t="shared" si="43"/>
        <v/>
      </c>
      <c r="M291" s="15">
        <f t="shared" si="44"/>
        <v>9</v>
      </c>
    </row>
    <row r="292" spans="1:13" x14ac:dyDescent="0.25">
      <c r="A292" s="1">
        <v>292</v>
      </c>
      <c r="B292">
        <v>0.91182324840764351</v>
      </c>
      <c r="C292" s="14">
        <v>577.4384</v>
      </c>
      <c r="D292" s="15">
        <v>292</v>
      </c>
      <c r="E292" s="1">
        <f t="shared" si="36"/>
        <v>4.0877477994840525E-2</v>
      </c>
      <c r="F292" s="1">
        <f t="shared" si="37"/>
        <v>0</v>
      </c>
      <c r="G292" s="1">
        <f t="shared" si="38"/>
        <v>0</v>
      </c>
      <c r="H292" s="16">
        <f t="shared" si="39"/>
        <v>566.95094116102155</v>
      </c>
      <c r="I292" s="17">
        <f t="shared" si="40"/>
        <v>566.950941161022</v>
      </c>
      <c r="J292" s="17">
        <f t="shared" si="42"/>
        <v>577.4384</v>
      </c>
      <c r="K292" s="18">
        <f t="shared" si="41"/>
        <v>109.98679289925778</v>
      </c>
      <c r="L292" t="str">
        <f t="shared" si="43"/>
        <v/>
      </c>
      <c r="M292" s="15">
        <f t="shared" si="44"/>
        <v>10</v>
      </c>
    </row>
    <row r="293" spans="1:13" x14ac:dyDescent="0.25">
      <c r="A293" s="1">
        <v>293</v>
      </c>
      <c r="B293">
        <v>0.91082802547770692</v>
      </c>
      <c r="C293" s="14">
        <v>579.11700000000008</v>
      </c>
      <c r="D293" s="15">
        <v>293</v>
      </c>
      <c r="E293" s="1">
        <f t="shared" si="36"/>
        <v>4.0634101594666044E-2</v>
      </c>
      <c r="F293" s="1">
        <f t="shared" si="37"/>
        <v>0</v>
      </c>
      <c r="G293" s="1">
        <f t="shared" si="38"/>
        <v>0</v>
      </c>
      <c r="H293" s="16">
        <f t="shared" si="39"/>
        <v>570.65148682795791</v>
      </c>
      <c r="I293" s="17">
        <f t="shared" si="40"/>
        <v>570.65148682795871</v>
      </c>
      <c r="J293" s="17">
        <f t="shared" si="42"/>
        <v>579.11700000000008</v>
      </c>
      <c r="K293" s="18">
        <f t="shared" si="41"/>
        <v>71.664913266005925</v>
      </c>
      <c r="L293">
        <f t="shared" si="43"/>
        <v>71.664913266005925</v>
      </c>
      <c r="M293" s="15">
        <f t="shared" si="44"/>
        <v>10</v>
      </c>
    </row>
    <row r="294" spans="1:13" x14ac:dyDescent="0.25">
      <c r="A294" s="1">
        <v>294</v>
      </c>
      <c r="B294">
        <v>0.90406050955414052</v>
      </c>
      <c r="C294" s="14">
        <v>585.83140000000003</v>
      </c>
      <c r="D294" s="15">
        <v>294</v>
      </c>
      <c r="E294" s="1">
        <f t="shared" si="36"/>
        <v>3.9028011302327539E-2</v>
      </c>
      <c r="F294" s="1">
        <f t="shared" si="37"/>
        <v>0</v>
      </c>
      <c r="G294" s="1">
        <f t="shared" si="38"/>
        <v>0</v>
      </c>
      <c r="H294" s="16">
        <f t="shared" si="39"/>
        <v>596.22938967151492</v>
      </c>
      <c r="I294" s="17">
        <f t="shared" si="40"/>
        <v>596.22938967151504</v>
      </c>
      <c r="J294" s="17">
        <f t="shared" si="42"/>
        <v>585.83140000000003</v>
      </c>
      <c r="K294" s="18">
        <f t="shared" si="41"/>
        <v>108.11818920893275</v>
      </c>
      <c r="L294" t="str">
        <f t="shared" si="43"/>
        <v/>
      </c>
      <c r="M294" s="15">
        <f t="shared" si="44"/>
        <v>11</v>
      </c>
    </row>
    <row r="295" spans="1:13" x14ac:dyDescent="0.25">
      <c r="A295" s="1">
        <v>295</v>
      </c>
      <c r="B295">
        <v>0.90565286624203833</v>
      </c>
      <c r="C295" s="14">
        <v>601.77809999999999</v>
      </c>
      <c r="D295" s="15">
        <v>295</v>
      </c>
      <c r="E295" s="1">
        <f t="shared" si="36"/>
        <v>3.939837419609174E-2</v>
      </c>
      <c r="F295" s="1">
        <f t="shared" si="37"/>
        <v>0</v>
      </c>
      <c r="G295" s="1">
        <f t="shared" si="38"/>
        <v>0</v>
      </c>
      <c r="H295" s="16">
        <f t="shared" si="39"/>
        <v>590.14615169521994</v>
      </c>
      <c r="I295" s="17">
        <f t="shared" si="40"/>
        <v>590.14615169521994</v>
      </c>
      <c r="J295" s="17">
        <f t="shared" si="42"/>
        <v>601.77809999999999</v>
      </c>
      <c r="K295" s="18">
        <f t="shared" si="41"/>
        <v>135.30222136507555</v>
      </c>
      <c r="L295" t="str">
        <f t="shared" si="43"/>
        <v/>
      </c>
      <c r="M295" s="15">
        <f t="shared" si="44"/>
        <v>12</v>
      </c>
    </row>
    <row r="296" spans="1:13" x14ac:dyDescent="0.25">
      <c r="A296" s="1">
        <v>296</v>
      </c>
      <c r="B296">
        <v>0.90445859872611467</v>
      </c>
      <c r="C296" s="14">
        <v>604.29600000000005</v>
      </c>
      <c r="D296" s="15">
        <v>296</v>
      </c>
      <c r="E296" s="1">
        <f t="shared" si="36"/>
        <v>3.9120174382291206E-2</v>
      </c>
      <c r="F296" s="1">
        <f t="shared" si="37"/>
        <v>0</v>
      </c>
      <c r="G296" s="1">
        <f t="shared" si="38"/>
        <v>0</v>
      </c>
      <c r="H296" s="16">
        <f t="shared" si="39"/>
        <v>594.7048390961869</v>
      </c>
      <c r="I296" s="17">
        <f t="shared" si="40"/>
        <v>594.70483909618679</v>
      </c>
      <c r="J296" s="17">
        <f t="shared" si="42"/>
        <v>604.29600000000005</v>
      </c>
      <c r="K296" s="18">
        <f t="shared" si="41"/>
        <v>91.990367482836007</v>
      </c>
      <c r="L296" t="str">
        <f t="shared" si="43"/>
        <v/>
      </c>
      <c r="M296" s="15">
        <f t="shared" si="44"/>
        <v>13</v>
      </c>
    </row>
    <row r="297" spans="1:13" x14ac:dyDescent="0.25">
      <c r="A297" s="1">
        <v>297</v>
      </c>
      <c r="B297">
        <v>0.89828821656050961</v>
      </c>
      <c r="C297" s="14">
        <v>613.94795000000011</v>
      </c>
      <c r="D297" s="15">
        <v>297</v>
      </c>
      <c r="E297" s="1">
        <f t="shared" si="36"/>
        <v>3.7723051652162123E-2</v>
      </c>
      <c r="F297" s="1">
        <f t="shared" si="37"/>
        <v>0</v>
      </c>
      <c r="G297" s="1">
        <f t="shared" si="38"/>
        <v>0</v>
      </c>
      <c r="H297" s="16">
        <f t="shared" si="39"/>
        <v>618.61535895155032</v>
      </c>
      <c r="I297" s="17">
        <f t="shared" si="40"/>
        <v>618.61535895155021</v>
      </c>
      <c r="J297" s="17">
        <f t="shared" si="42"/>
        <v>613.94795000000011</v>
      </c>
      <c r="K297" s="18">
        <f t="shared" si="41"/>
        <v>21.784706321010013</v>
      </c>
      <c r="L297">
        <f t="shared" si="43"/>
        <v>21.784706321010013</v>
      </c>
      <c r="M297" s="15">
        <f t="shared" si="44"/>
        <v>13</v>
      </c>
    </row>
    <row r="298" spans="1:13" x14ac:dyDescent="0.25">
      <c r="A298" s="1">
        <v>298</v>
      </c>
      <c r="B298">
        <v>0.89948248407643316</v>
      </c>
      <c r="C298" s="14">
        <v>626.95710000000008</v>
      </c>
      <c r="D298" s="15">
        <v>298</v>
      </c>
      <c r="E298" s="1">
        <f t="shared" si="36"/>
        <v>3.79882876827978E-2</v>
      </c>
      <c r="F298" s="1">
        <f t="shared" si="37"/>
        <v>0</v>
      </c>
      <c r="G298" s="1">
        <f t="shared" si="38"/>
        <v>0</v>
      </c>
      <c r="H298" s="16">
        <f t="shared" si="39"/>
        <v>613.94082795543045</v>
      </c>
      <c r="I298" s="17">
        <f t="shared" si="40"/>
        <v>613.94082795543045</v>
      </c>
      <c r="J298" s="17">
        <f t="shared" si="42"/>
        <v>626.95710000000008</v>
      </c>
      <c r="K298" s="18">
        <f t="shared" si="41"/>
        <v>169.42333793824491</v>
      </c>
      <c r="L298" t="str">
        <f t="shared" si="43"/>
        <v/>
      </c>
      <c r="M298" s="15">
        <f t="shared" si="44"/>
        <v>14</v>
      </c>
    </row>
    <row r="299" spans="1:13" x14ac:dyDescent="0.25">
      <c r="A299" s="1">
        <v>299</v>
      </c>
      <c r="B299">
        <v>0.89530254777070106</v>
      </c>
      <c r="C299" s="14">
        <v>626.95710000000008</v>
      </c>
      <c r="D299" s="15">
        <v>299</v>
      </c>
      <c r="E299" s="1">
        <f t="shared" si="36"/>
        <v>3.7070557769785295E-2</v>
      </c>
      <c r="F299" s="1">
        <f t="shared" si="37"/>
        <v>0</v>
      </c>
      <c r="G299" s="1">
        <f t="shared" si="38"/>
        <v>0</v>
      </c>
      <c r="H299" s="16">
        <f t="shared" si="39"/>
        <v>630.39962573301375</v>
      </c>
      <c r="I299" s="17">
        <f t="shared" si="40"/>
        <v>630.39962573301409</v>
      </c>
      <c r="J299" s="17">
        <f t="shared" si="42"/>
        <v>626.95710000000008</v>
      </c>
      <c r="K299" s="18">
        <f t="shared" si="41"/>
        <v>11.850983422463637</v>
      </c>
      <c r="L299">
        <f t="shared" si="43"/>
        <v>11.850983422463637</v>
      </c>
      <c r="M299" s="15">
        <f t="shared" si="44"/>
        <v>14</v>
      </c>
    </row>
    <row r="300" spans="1:13" x14ac:dyDescent="0.25">
      <c r="A300" s="1">
        <v>300</v>
      </c>
      <c r="B300">
        <v>0.89271496815286677</v>
      </c>
      <c r="C300" s="14">
        <v>642.06450000000007</v>
      </c>
      <c r="D300" s="15">
        <v>300</v>
      </c>
      <c r="E300" s="1">
        <f t="shared" si="36"/>
        <v>3.6517079511439288E-2</v>
      </c>
      <c r="F300" s="1">
        <f t="shared" si="37"/>
        <v>0</v>
      </c>
      <c r="G300" s="1">
        <f t="shared" si="38"/>
        <v>0</v>
      </c>
      <c r="H300" s="16">
        <f t="shared" si="39"/>
        <v>640.72575288415123</v>
      </c>
      <c r="I300" s="17">
        <f t="shared" si="40"/>
        <v>640.72575288415146</v>
      </c>
      <c r="J300" s="17">
        <f t="shared" si="42"/>
        <v>642.06450000000007</v>
      </c>
      <c r="K300" s="18">
        <f t="shared" si="41"/>
        <v>1.7922438401929583</v>
      </c>
      <c r="L300">
        <f t="shared" si="43"/>
        <v>1.7922438401929583</v>
      </c>
      <c r="M300" s="15">
        <f t="shared" si="44"/>
        <v>14</v>
      </c>
    </row>
    <row r="301" spans="1:13" x14ac:dyDescent="0.25">
      <c r="A301" s="1">
        <v>301</v>
      </c>
      <c r="B301">
        <v>0.89331210191082799</v>
      </c>
      <c r="C301" s="14">
        <v>652.13610000000006</v>
      </c>
      <c r="D301" s="15">
        <v>301</v>
      </c>
      <c r="E301" s="1">
        <f t="shared" si="36"/>
        <v>3.6643828606321815E-2</v>
      </c>
      <c r="F301" s="1">
        <f t="shared" si="37"/>
        <v>0</v>
      </c>
      <c r="G301" s="1">
        <f t="shared" si="38"/>
        <v>0</v>
      </c>
      <c r="H301" s="16">
        <f t="shared" si="39"/>
        <v>638.33348369494377</v>
      </c>
      <c r="I301" s="17">
        <f t="shared" si="40"/>
        <v>638.33348369494388</v>
      </c>
      <c r="J301" s="17">
        <f t="shared" si="42"/>
        <v>652.13610000000006</v>
      </c>
      <c r="K301" s="18">
        <f t="shared" si="41"/>
        <v>190.51221686460261</v>
      </c>
      <c r="L301" t="str">
        <f t="shared" si="43"/>
        <v/>
      </c>
      <c r="M301" s="15">
        <f t="shared" si="44"/>
        <v>15</v>
      </c>
    </row>
    <row r="302" spans="1:13" x14ac:dyDescent="0.25">
      <c r="A302" s="1">
        <v>302</v>
      </c>
      <c r="B302">
        <v>0.88714171974522293</v>
      </c>
      <c r="C302" s="14">
        <v>649.19855000000007</v>
      </c>
      <c r="D302" s="15">
        <v>302</v>
      </c>
      <c r="E302" s="1">
        <f t="shared" si="36"/>
        <v>3.5361705334443327E-2</v>
      </c>
      <c r="F302" s="1">
        <f t="shared" si="37"/>
        <v>0</v>
      </c>
      <c r="G302" s="1">
        <f t="shared" si="38"/>
        <v>0</v>
      </c>
      <c r="H302" s="16">
        <f t="shared" si="39"/>
        <v>663.32299709604638</v>
      </c>
      <c r="I302" s="17">
        <f t="shared" si="40"/>
        <v>663.32299709604604</v>
      </c>
      <c r="J302" s="17">
        <f t="shared" si="42"/>
        <v>649.19855000000007</v>
      </c>
      <c r="K302" s="18">
        <f t="shared" si="41"/>
        <v>199.5000057690014</v>
      </c>
      <c r="L302" t="str">
        <f t="shared" si="43"/>
        <v/>
      </c>
      <c r="M302" s="15">
        <f t="shared" si="44"/>
        <v>16</v>
      </c>
    </row>
    <row r="303" spans="1:13" x14ac:dyDescent="0.25">
      <c r="A303" s="1">
        <v>303</v>
      </c>
      <c r="B303">
        <v>0.88714171974522293</v>
      </c>
      <c r="C303" s="14">
        <v>668.9221</v>
      </c>
      <c r="D303" s="15">
        <v>303</v>
      </c>
      <c r="E303" s="1">
        <f t="shared" si="36"/>
        <v>3.5361705334443327E-2</v>
      </c>
      <c r="F303" s="1">
        <f t="shared" si="37"/>
        <v>0</v>
      </c>
      <c r="G303" s="1">
        <f t="shared" si="38"/>
        <v>0</v>
      </c>
      <c r="H303" s="16">
        <f t="shared" si="39"/>
        <v>663.32299709604638</v>
      </c>
      <c r="I303" s="17">
        <f t="shared" si="40"/>
        <v>663.32299709604604</v>
      </c>
      <c r="J303" s="17">
        <f t="shared" si="42"/>
        <v>668.9221</v>
      </c>
      <c r="K303" s="18">
        <f t="shared" si="41"/>
        <v>31.349953329065698</v>
      </c>
      <c r="L303">
        <f t="shared" si="43"/>
        <v>31.349953329065698</v>
      </c>
      <c r="M303" s="15">
        <f t="shared" si="44"/>
        <v>16</v>
      </c>
    </row>
    <row r="304" spans="1:13" x14ac:dyDescent="0.25">
      <c r="A304" s="1">
        <v>304</v>
      </c>
      <c r="B304">
        <v>0.88714171974522293</v>
      </c>
      <c r="C304" s="14">
        <v>677.73474999999996</v>
      </c>
      <c r="D304" s="15">
        <v>304</v>
      </c>
      <c r="E304" s="1">
        <f t="shared" si="36"/>
        <v>3.5361705334443327E-2</v>
      </c>
      <c r="F304" s="1">
        <f t="shared" si="37"/>
        <v>0</v>
      </c>
      <c r="G304" s="1">
        <f t="shared" si="38"/>
        <v>0</v>
      </c>
      <c r="H304" s="16">
        <f t="shared" si="39"/>
        <v>663.32299709604638</v>
      </c>
      <c r="I304" s="17">
        <f t="shared" si="40"/>
        <v>663.32299709604604</v>
      </c>
      <c r="J304" s="17">
        <f t="shared" si="42"/>
        <v>677.73474999999996</v>
      </c>
      <c r="K304" s="18">
        <f t="shared" si="41"/>
        <v>207.69862176462439</v>
      </c>
      <c r="L304" t="str">
        <f t="shared" si="43"/>
        <v/>
      </c>
      <c r="M304" s="15">
        <f t="shared" si="44"/>
        <v>17</v>
      </c>
    </row>
    <row r="305" spans="1:13" x14ac:dyDescent="0.25">
      <c r="A305" s="1">
        <v>305</v>
      </c>
      <c r="B305">
        <v>0.87997611464968117</v>
      </c>
      <c r="C305" s="14">
        <v>676.47580000000005</v>
      </c>
      <c r="D305" s="15">
        <v>305</v>
      </c>
      <c r="E305" s="1">
        <f t="shared" si="36"/>
        <v>3.3946814744991574E-2</v>
      </c>
      <c r="F305" s="1">
        <f t="shared" si="37"/>
        <v>0</v>
      </c>
      <c r="G305" s="1">
        <f t="shared" si="38"/>
        <v>0</v>
      </c>
      <c r="H305" s="16">
        <f t="shared" si="39"/>
        <v>693.09120480189893</v>
      </c>
      <c r="I305" s="17">
        <f t="shared" si="40"/>
        <v>693.09120480189949</v>
      </c>
      <c r="J305" s="17">
        <f t="shared" si="42"/>
        <v>676.47580000000005</v>
      </c>
      <c r="K305" s="18">
        <f t="shared" si="41"/>
        <v>276.07167673098314</v>
      </c>
      <c r="L305" t="str">
        <f t="shared" si="43"/>
        <v/>
      </c>
      <c r="M305" s="15">
        <f t="shared" si="44"/>
        <v>18</v>
      </c>
    </row>
    <row r="306" spans="1:13" x14ac:dyDescent="0.25">
      <c r="A306" s="1">
        <v>306</v>
      </c>
      <c r="B306">
        <v>0.88136942675159191</v>
      </c>
      <c r="C306" s="14">
        <v>695.36005000000011</v>
      </c>
      <c r="D306" s="15">
        <v>306</v>
      </c>
      <c r="E306" s="1">
        <f t="shared" si="36"/>
        <v>3.4215912678171506E-2</v>
      </c>
      <c r="F306" s="1">
        <f t="shared" si="37"/>
        <v>0</v>
      </c>
      <c r="G306" s="1">
        <f t="shared" si="38"/>
        <v>0</v>
      </c>
      <c r="H306" s="16">
        <f t="shared" si="39"/>
        <v>687.24000048542791</v>
      </c>
      <c r="I306" s="17">
        <f t="shared" si="40"/>
        <v>687.24000048542757</v>
      </c>
      <c r="J306" s="17">
        <f t="shared" si="42"/>
        <v>695.36005000000011</v>
      </c>
      <c r="K306" s="18">
        <f t="shared" si="41"/>
        <v>65.935204119109784</v>
      </c>
      <c r="L306">
        <f t="shared" si="43"/>
        <v>65.935204119109784</v>
      </c>
      <c r="M306" s="15">
        <f t="shared" si="44"/>
        <v>18</v>
      </c>
    </row>
    <row r="307" spans="1:13" x14ac:dyDescent="0.25">
      <c r="A307" s="1">
        <v>307</v>
      </c>
      <c r="B307">
        <v>0.88097133757961776</v>
      </c>
      <c r="C307" s="14">
        <v>703.3334000000001</v>
      </c>
      <c r="D307" s="15">
        <v>307</v>
      </c>
      <c r="E307" s="1">
        <f t="shared" si="36"/>
        <v>3.4138736272706416E-2</v>
      </c>
      <c r="F307" s="1">
        <f t="shared" si="37"/>
        <v>0</v>
      </c>
      <c r="G307" s="1">
        <f t="shared" si="38"/>
        <v>0</v>
      </c>
      <c r="H307" s="16">
        <f t="shared" si="39"/>
        <v>688.90867271410423</v>
      </c>
      <c r="I307" s="17">
        <f t="shared" si="40"/>
        <v>688.90867271410434</v>
      </c>
      <c r="J307" s="17">
        <f t="shared" si="42"/>
        <v>703.3334000000001</v>
      </c>
      <c r="K307" s="18">
        <f t="shared" si="41"/>
        <v>208.07275727246554</v>
      </c>
      <c r="L307" t="str">
        <f t="shared" si="43"/>
        <v/>
      </c>
      <c r="M307" s="15">
        <f t="shared" si="44"/>
        <v>19</v>
      </c>
    </row>
    <row r="308" spans="1:13" x14ac:dyDescent="0.25">
      <c r="A308" s="1">
        <v>308</v>
      </c>
      <c r="B308">
        <v>0.87340764331210197</v>
      </c>
      <c r="C308" s="14">
        <v>704.59235000000001</v>
      </c>
      <c r="D308" s="15">
        <v>308</v>
      </c>
      <c r="E308" s="1">
        <f t="shared" si="36"/>
        <v>3.2715828780824727E-2</v>
      </c>
      <c r="F308" s="1">
        <f t="shared" si="37"/>
        <v>0</v>
      </c>
      <c r="G308" s="1">
        <f t="shared" si="38"/>
        <v>0</v>
      </c>
      <c r="H308" s="16">
        <f t="shared" si="39"/>
        <v>721.08476947164354</v>
      </c>
      <c r="I308" s="17">
        <f t="shared" si="40"/>
        <v>721.08476947164354</v>
      </c>
      <c r="J308" s="17">
        <f t="shared" si="42"/>
        <v>704.59235000000001</v>
      </c>
      <c r="K308" s="18">
        <f t="shared" si="41"/>
        <v>271.99990002864666</v>
      </c>
      <c r="L308" t="str">
        <f t="shared" si="43"/>
        <v/>
      </c>
      <c r="M308" s="15">
        <f t="shared" si="44"/>
        <v>20</v>
      </c>
    </row>
    <row r="309" spans="1:13" x14ac:dyDescent="0.25">
      <c r="A309" s="1">
        <v>309</v>
      </c>
      <c r="B309">
        <v>0.87539808917197504</v>
      </c>
      <c r="C309" s="14">
        <v>720.95870000000002</v>
      </c>
      <c r="D309" s="15">
        <v>309</v>
      </c>
      <c r="E309" s="1">
        <f t="shared" si="36"/>
        <v>3.3082413229379506E-2</v>
      </c>
      <c r="F309" s="1">
        <f t="shared" si="37"/>
        <v>0</v>
      </c>
      <c r="G309" s="1">
        <f t="shared" si="38"/>
        <v>0</v>
      </c>
      <c r="H309" s="16">
        <f t="shared" si="39"/>
        <v>712.53053817518366</v>
      </c>
      <c r="I309" s="17">
        <f t="shared" si="40"/>
        <v>712.53053817518457</v>
      </c>
      <c r="J309" s="17">
        <f t="shared" si="42"/>
        <v>720.95870000000002</v>
      </c>
      <c r="K309" s="18">
        <f t="shared" si="41"/>
        <v>71.033911745276455</v>
      </c>
      <c r="L309">
        <f t="shared" si="43"/>
        <v>71.033911745276455</v>
      </c>
      <c r="M309" s="15">
        <f t="shared" si="44"/>
        <v>20</v>
      </c>
    </row>
    <row r="310" spans="1:13" x14ac:dyDescent="0.25">
      <c r="A310" s="1">
        <v>310</v>
      </c>
      <c r="B310">
        <v>0.87460191082802552</v>
      </c>
      <c r="C310" s="14">
        <v>728.09275000000014</v>
      </c>
      <c r="D310" s="15">
        <v>310</v>
      </c>
      <c r="E310" s="1">
        <f t="shared" si="36"/>
        <v>3.2935117782273371E-2</v>
      </c>
      <c r="F310" s="1">
        <f t="shared" si="37"/>
        <v>0</v>
      </c>
      <c r="G310" s="1">
        <f t="shared" si="38"/>
        <v>0</v>
      </c>
      <c r="H310" s="16">
        <f t="shared" si="39"/>
        <v>715.94478552143255</v>
      </c>
      <c r="I310" s="17">
        <f t="shared" si="40"/>
        <v>715.94478552143255</v>
      </c>
      <c r="J310" s="17">
        <f t="shared" si="42"/>
        <v>728.09275000000014</v>
      </c>
      <c r="K310" s="18">
        <f t="shared" si="41"/>
        <v>147.57304097253987</v>
      </c>
      <c r="L310" t="str">
        <f t="shared" si="43"/>
        <v/>
      </c>
      <c r="M310" s="15">
        <f t="shared" si="44"/>
        <v>21</v>
      </c>
    </row>
    <row r="311" spans="1:13" x14ac:dyDescent="0.25">
      <c r="A311" s="1">
        <v>311</v>
      </c>
      <c r="B311">
        <v>0.86783439490445913</v>
      </c>
      <c r="C311" s="14">
        <v>731.8696000000001</v>
      </c>
      <c r="D311" s="15">
        <v>311</v>
      </c>
      <c r="E311" s="1">
        <f t="shared" si="36"/>
        <v>3.1718152944626987E-2</v>
      </c>
      <c r="F311" s="1">
        <f t="shared" si="37"/>
        <v>0</v>
      </c>
      <c r="G311" s="1">
        <f t="shared" si="38"/>
        <v>0</v>
      </c>
      <c r="H311" s="16">
        <f t="shared" si="39"/>
        <v>745.36683901468587</v>
      </c>
      <c r="I311" s="17">
        <f t="shared" si="40"/>
        <v>745.36683901468541</v>
      </c>
      <c r="J311" s="17">
        <f t="shared" si="42"/>
        <v>731.8696000000001</v>
      </c>
      <c r="K311" s="18">
        <f t="shared" si="41"/>
        <v>182.17546101954318</v>
      </c>
      <c r="L311" t="str">
        <f t="shared" si="43"/>
        <v/>
      </c>
      <c r="M311" s="15">
        <f t="shared" si="44"/>
        <v>22</v>
      </c>
    </row>
    <row r="312" spans="1:13" x14ac:dyDescent="0.25">
      <c r="A312" s="1">
        <v>312</v>
      </c>
      <c r="B312">
        <v>0.86962579617834401</v>
      </c>
      <c r="C312" s="14">
        <v>745.29840000000013</v>
      </c>
      <c r="D312" s="15">
        <v>312</v>
      </c>
      <c r="E312" s="1">
        <f t="shared" si="36"/>
        <v>3.2034290085552156E-2</v>
      </c>
      <c r="F312" s="1">
        <f t="shared" si="37"/>
        <v>0</v>
      </c>
      <c r="G312" s="1">
        <f t="shared" si="38"/>
        <v>0</v>
      </c>
      <c r="H312" s="16">
        <f t="shared" si="39"/>
        <v>737.50879261581235</v>
      </c>
      <c r="I312" s="17">
        <f t="shared" si="40"/>
        <v>737.50879261581258</v>
      </c>
      <c r="J312" s="17">
        <f t="shared" si="42"/>
        <v>745.29840000000013</v>
      </c>
      <c r="K312" s="18">
        <f t="shared" si="41"/>
        <v>60.677983199789168</v>
      </c>
      <c r="L312">
        <f t="shared" si="43"/>
        <v>60.677983199789168</v>
      </c>
      <c r="M312" s="15">
        <f t="shared" si="44"/>
        <v>22</v>
      </c>
    </row>
    <row r="313" spans="1:13" x14ac:dyDescent="0.25">
      <c r="A313" s="1">
        <v>313</v>
      </c>
      <c r="B313">
        <v>0.86863057324840753</v>
      </c>
      <c r="C313" s="14">
        <v>751.59315000000004</v>
      </c>
      <c r="D313" s="15">
        <v>313</v>
      </c>
      <c r="E313" s="1">
        <f t="shared" si="36"/>
        <v>3.1858134275527306E-2</v>
      </c>
      <c r="F313" s="1">
        <f t="shared" si="37"/>
        <v>0</v>
      </c>
      <c r="G313" s="1">
        <f t="shared" si="38"/>
        <v>0</v>
      </c>
      <c r="H313" s="16">
        <f t="shared" si="39"/>
        <v>741.86816119730395</v>
      </c>
      <c r="I313" s="17">
        <f t="shared" si="40"/>
        <v>741.86816119730474</v>
      </c>
      <c r="J313" s="17">
        <f t="shared" si="42"/>
        <v>751.59315000000004</v>
      </c>
      <c r="K313" s="18">
        <f t="shared" si="41"/>
        <v>94.575407212548825</v>
      </c>
      <c r="L313" t="str">
        <f t="shared" si="43"/>
        <v/>
      </c>
      <c r="M313" s="15">
        <f t="shared" si="44"/>
        <v>23</v>
      </c>
    </row>
    <row r="314" spans="1:13" x14ac:dyDescent="0.25">
      <c r="A314" s="1">
        <v>314</v>
      </c>
      <c r="B314">
        <v>0.86206210191082822</v>
      </c>
      <c r="C314" s="14">
        <v>757.46825000000013</v>
      </c>
      <c r="D314" s="15">
        <v>314</v>
      </c>
      <c r="E314" s="1">
        <f t="shared" si="36"/>
        <v>3.0727813244529709E-2</v>
      </c>
      <c r="F314" s="1">
        <f t="shared" si="37"/>
        <v>0</v>
      </c>
      <c r="G314" s="1">
        <f t="shared" si="38"/>
        <v>0</v>
      </c>
      <c r="H314" s="16">
        <f t="shared" si="39"/>
        <v>771.02979658996014</v>
      </c>
      <c r="I314" s="17">
        <f t="shared" si="40"/>
        <v>771.02979658996037</v>
      </c>
      <c r="J314" s="17">
        <f t="shared" si="42"/>
        <v>757.46825000000013</v>
      </c>
      <c r="K314" s="18">
        <f t="shared" si="41"/>
        <v>183.91554591166232</v>
      </c>
      <c r="L314" t="str">
        <f t="shared" si="43"/>
        <v/>
      </c>
      <c r="M314" s="15">
        <f t="shared" si="44"/>
        <v>24</v>
      </c>
    </row>
    <row r="315" spans="1:13" x14ac:dyDescent="0.25">
      <c r="A315" s="1">
        <v>315</v>
      </c>
      <c r="B315">
        <v>0.86365445859872592</v>
      </c>
      <c r="C315" s="14">
        <v>767.95950000000005</v>
      </c>
      <c r="D315" s="15">
        <v>315</v>
      </c>
      <c r="E315" s="1">
        <f t="shared" si="36"/>
        <v>3.0996768042594464E-2</v>
      </c>
      <c r="F315" s="1">
        <f t="shared" si="37"/>
        <v>0</v>
      </c>
      <c r="G315" s="1">
        <f t="shared" si="38"/>
        <v>0</v>
      </c>
      <c r="H315" s="16">
        <f t="shared" si="39"/>
        <v>763.89809293073586</v>
      </c>
      <c r="I315" s="17">
        <f t="shared" si="40"/>
        <v>763.89809293073586</v>
      </c>
      <c r="J315" s="17">
        <f t="shared" si="42"/>
        <v>767.95950000000005</v>
      </c>
      <c r="K315" s="18">
        <f t="shared" si="41"/>
        <v>16.49502738226915</v>
      </c>
      <c r="L315">
        <f t="shared" si="43"/>
        <v>16.49502738226915</v>
      </c>
      <c r="M315" s="15">
        <f t="shared" si="44"/>
        <v>24</v>
      </c>
    </row>
    <row r="316" spans="1:13" x14ac:dyDescent="0.25">
      <c r="A316" s="1">
        <v>316</v>
      </c>
      <c r="B316">
        <v>0.86086783439490455</v>
      </c>
      <c r="C316" s="14">
        <v>773.41495000000009</v>
      </c>
      <c r="D316" s="15">
        <v>316</v>
      </c>
      <c r="E316" s="1">
        <f t="shared" si="36"/>
        <v>3.0528174929600124E-2</v>
      </c>
      <c r="F316" s="1">
        <f t="shared" si="37"/>
        <v>0</v>
      </c>
      <c r="G316" s="1">
        <f t="shared" si="38"/>
        <v>0</v>
      </c>
      <c r="H316" s="16">
        <f t="shared" si="39"/>
        <v>776.40473459885413</v>
      </c>
      <c r="I316" s="17">
        <f t="shared" si="40"/>
        <v>776.40473459885425</v>
      </c>
      <c r="J316" s="17">
        <f t="shared" si="42"/>
        <v>773.41495000000009</v>
      </c>
      <c r="K316" s="18">
        <f t="shared" si="41"/>
        <v>8.9388119475455152</v>
      </c>
      <c r="L316">
        <f t="shared" si="43"/>
        <v>8.9388119475455152</v>
      </c>
      <c r="M316" s="15">
        <f t="shared" si="44"/>
        <v>24</v>
      </c>
    </row>
    <row r="317" spans="1:13" x14ac:dyDescent="0.25">
      <c r="A317" s="1">
        <v>317</v>
      </c>
      <c r="B317">
        <v>0.85668789808917245</v>
      </c>
      <c r="C317" s="14">
        <v>780.12935000000004</v>
      </c>
      <c r="D317" s="15">
        <v>317</v>
      </c>
      <c r="E317" s="1">
        <f t="shared" si="36"/>
        <v>2.9843179470620651E-2</v>
      </c>
      <c r="F317" s="1">
        <f t="shared" si="37"/>
        <v>0</v>
      </c>
      <c r="G317" s="1">
        <f t="shared" si="38"/>
        <v>0</v>
      </c>
      <c r="H317" s="16">
        <f t="shared" si="39"/>
        <v>795.39381007291456</v>
      </c>
      <c r="I317" s="17">
        <f t="shared" si="40"/>
        <v>795.39381007291422</v>
      </c>
      <c r="J317" s="17">
        <f t="shared" si="42"/>
        <v>780.12935000000004</v>
      </c>
      <c r="K317" s="18">
        <f t="shared" si="41"/>
        <v>233.00374131759105</v>
      </c>
      <c r="L317" t="str">
        <f t="shared" si="43"/>
        <v/>
      </c>
      <c r="M317" s="15">
        <f t="shared" si="44"/>
        <v>25</v>
      </c>
    </row>
    <row r="318" spans="1:13" x14ac:dyDescent="0.25">
      <c r="A318" s="1">
        <v>318</v>
      </c>
      <c r="B318">
        <v>0.85748407643312086</v>
      </c>
      <c r="C318" s="14">
        <v>788.52235000000007</v>
      </c>
      <c r="D318" s="15">
        <v>318</v>
      </c>
      <c r="E318" s="1">
        <f t="shared" si="36"/>
        <v>2.997202941505428E-2</v>
      </c>
      <c r="F318" s="1">
        <f t="shared" si="37"/>
        <v>0</v>
      </c>
      <c r="G318" s="1">
        <f t="shared" si="38"/>
        <v>0</v>
      </c>
      <c r="H318" s="16">
        <f t="shared" si="39"/>
        <v>791.75562275852315</v>
      </c>
      <c r="I318" s="17">
        <f t="shared" si="40"/>
        <v>791.75562275852326</v>
      </c>
      <c r="J318" s="17">
        <f t="shared" si="42"/>
        <v>788.52235000000007</v>
      </c>
      <c r="K318" s="18">
        <f t="shared" si="41"/>
        <v>10.454052731008126</v>
      </c>
      <c r="L318">
        <f t="shared" si="43"/>
        <v>10.454052731008126</v>
      </c>
      <c r="M318" s="15">
        <f t="shared" si="44"/>
        <v>25</v>
      </c>
    </row>
    <row r="319" spans="1:13" x14ac:dyDescent="0.25">
      <c r="A319" s="1">
        <v>319</v>
      </c>
      <c r="B319">
        <v>0.85171178343949094</v>
      </c>
      <c r="C319" s="14">
        <v>793.13850000000002</v>
      </c>
      <c r="D319" s="15">
        <v>319</v>
      </c>
      <c r="E319" s="1">
        <f t="shared" si="36"/>
        <v>2.9054731632709344E-2</v>
      </c>
      <c r="F319" s="1">
        <f t="shared" si="37"/>
        <v>0</v>
      </c>
      <c r="G319" s="1">
        <f t="shared" si="38"/>
        <v>0</v>
      </c>
      <c r="H319" s="16">
        <f t="shared" si="39"/>
        <v>818.35916004011631</v>
      </c>
      <c r="I319" s="17">
        <f t="shared" si="40"/>
        <v>818.35916004011642</v>
      </c>
      <c r="J319" s="17">
        <f t="shared" si="42"/>
        <v>793.13850000000002</v>
      </c>
      <c r="K319" s="18">
        <f t="shared" si="41"/>
        <v>636.08169285912413</v>
      </c>
      <c r="L319" t="str">
        <f t="shared" si="43"/>
        <v/>
      </c>
      <c r="M319" s="15">
        <f t="shared" si="44"/>
        <v>26</v>
      </c>
    </row>
    <row r="320" spans="1:13" x14ac:dyDescent="0.25">
      <c r="A320" s="1">
        <v>320</v>
      </c>
      <c r="B320">
        <v>0.85131369426751569</v>
      </c>
      <c r="C320" s="14">
        <v>800.69219999999996</v>
      </c>
      <c r="D320" s="15">
        <v>320</v>
      </c>
      <c r="E320" s="1">
        <f t="shared" si="36"/>
        <v>2.8992889026351679E-2</v>
      </c>
      <c r="F320" s="1">
        <f t="shared" si="37"/>
        <v>0</v>
      </c>
      <c r="G320" s="1">
        <f t="shared" si="38"/>
        <v>0</v>
      </c>
      <c r="H320" s="16">
        <f t="shared" si="39"/>
        <v>820.21329560132665</v>
      </c>
      <c r="I320" s="17">
        <f t="shared" si="40"/>
        <v>820.21329560132699</v>
      </c>
      <c r="J320" s="17">
        <f t="shared" si="42"/>
        <v>800.69219999999996</v>
      </c>
      <c r="K320" s="18">
        <f t="shared" si="41"/>
        <v>381.07317347614963</v>
      </c>
      <c r="L320" t="str">
        <f t="shared" si="43"/>
        <v/>
      </c>
      <c r="M320" s="15">
        <f t="shared" si="44"/>
        <v>27</v>
      </c>
    </row>
    <row r="321" spans="1:13" x14ac:dyDescent="0.25">
      <c r="A321" s="1">
        <v>321</v>
      </c>
      <c r="B321">
        <v>0.85151273885350276</v>
      </c>
      <c r="C321" s="14">
        <v>807.40660000000003</v>
      </c>
      <c r="D321" s="15">
        <v>321</v>
      </c>
      <c r="E321" s="1">
        <f t="shared" si="36"/>
        <v>2.9023787842971091E-2</v>
      </c>
      <c r="F321" s="1">
        <f t="shared" si="37"/>
        <v>0</v>
      </c>
      <c r="G321" s="1">
        <f t="shared" si="38"/>
        <v>0</v>
      </c>
      <c r="H321" s="16">
        <f t="shared" si="39"/>
        <v>819.28591432499707</v>
      </c>
      <c r="I321" s="17">
        <f t="shared" si="40"/>
        <v>819.28591432499752</v>
      </c>
      <c r="J321" s="17">
        <f t="shared" si="42"/>
        <v>807.40660000000003</v>
      </c>
      <c r="K321" s="18">
        <f t="shared" si="41"/>
        <v>141.11810883209068</v>
      </c>
      <c r="L321" t="str">
        <f t="shared" si="43"/>
        <v/>
      </c>
      <c r="M321" s="15">
        <f t="shared" si="44"/>
        <v>28</v>
      </c>
    </row>
    <row r="322" spans="1:13" x14ac:dyDescent="0.25">
      <c r="A322" s="1">
        <v>322</v>
      </c>
      <c r="B322">
        <v>0.84434713375796222</v>
      </c>
      <c r="C322" s="14">
        <v>811.60310000000004</v>
      </c>
      <c r="D322" s="15">
        <v>322</v>
      </c>
      <c r="E322" s="1">
        <f t="shared" ref="E322:E385" si="45">IF(B322&gt;0,1/2*(B322-O$4*F322+N$28)+1/2*POWER((B322-O$4*F322+N$28)^2-4*O$28*(B322-O$4*F322),0.5),"")</f>
        <v>2.7939150932040746E-2</v>
      </c>
      <c r="F322" s="1">
        <f t="shared" ref="F322:F385" si="46">IF(B322="","",LN(1+EXP($Q$10*(B322-$Q$11)))/$Q$10)</f>
        <v>0</v>
      </c>
      <c r="G322" s="1">
        <f t="shared" ref="G322:G385" si="47">IF(B322="","",O$4*N$21*10/(Q$12+F322)-O$4*N$21*10/(Q$12+N$19-Q$11)+(1-O$4)*O$14)</f>
        <v>0</v>
      </c>
      <c r="H322" s="16">
        <f t="shared" ref="H322:H385" si="48">IF(B322&gt;0, IF(O$4=1,N$21*10/(E322)-N$21*10/(Q$11-O$19),N$21*10/(E322)-N$21*10/(N$19-O$19)),"")</f>
        <v>853.06743111850028</v>
      </c>
      <c r="I322" s="17">
        <f t="shared" ref="I322:I385" si="49">IF(B322&gt;0,(O$21*10/(B322-E322-O$4*F322)-O$21*10/(O$19))+G322,"")</f>
        <v>853.06743111850074</v>
      </c>
      <c r="J322" s="17">
        <f t="shared" si="42"/>
        <v>811.60310000000004</v>
      </c>
      <c r="K322" s="18">
        <f t="shared" ref="K322:K385" si="50">IF(OR(B322="",C322=0,C322=""),"",(I322-C322)*(I322-C322))</f>
        <v>1719.2907551046651</v>
      </c>
      <c r="L322" t="str">
        <f t="shared" si="43"/>
        <v/>
      </c>
      <c r="M322" s="15">
        <f t="shared" si="44"/>
        <v>29</v>
      </c>
    </row>
    <row r="323" spans="1:13" x14ac:dyDescent="0.25">
      <c r="A323" s="1">
        <v>323</v>
      </c>
      <c r="B323">
        <v>0.84554140127388577</v>
      </c>
      <c r="C323" s="14">
        <v>818.3175</v>
      </c>
      <c r="D323" s="15">
        <v>323</v>
      </c>
      <c r="E323" s="1">
        <f t="shared" si="45"/>
        <v>2.8116031352302798E-2</v>
      </c>
      <c r="F323" s="1">
        <f t="shared" si="46"/>
        <v>0</v>
      </c>
      <c r="G323" s="1">
        <f t="shared" si="47"/>
        <v>0</v>
      </c>
      <c r="H323" s="16">
        <f t="shared" si="48"/>
        <v>847.38054411354494</v>
      </c>
      <c r="I323" s="17">
        <f t="shared" si="49"/>
        <v>847.38054411354506</v>
      </c>
      <c r="J323" s="17">
        <f t="shared" ref="J323:J386" si="51">IF(B323&gt;0,C323,"")</f>
        <v>818.3175</v>
      </c>
      <c r="K323" s="18">
        <f t="shared" si="50"/>
        <v>844.66053314586622</v>
      </c>
      <c r="L323" t="str">
        <f t="shared" ref="L323:L386" si="52">IF(K323&gt;81,"",K323)</f>
        <v/>
      </c>
      <c r="M323" s="15">
        <f t="shared" ref="M323:M386" si="53">IF(K323&gt;81,M322+1,M322)</f>
        <v>30</v>
      </c>
    </row>
    <row r="324" spans="1:13" x14ac:dyDescent="0.25">
      <c r="A324" s="1">
        <v>324</v>
      </c>
      <c r="B324">
        <v>0.8453423566878987</v>
      </c>
      <c r="C324" s="14">
        <v>823.3533000000001</v>
      </c>
      <c r="D324" s="15">
        <v>324</v>
      </c>
      <c r="E324" s="1">
        <f t="shared" si="45"/>
        <v>2.8086445143235383E-2</v>
      </c>
      <c r="F324" s="1">
        <f t="shared" si="46"/>
        <v>0</v>
      </c>
      <c r="G324" s="1">
        <f t="shared" si="47"/>
        <v>0</v>
      </c>
      <c r="H324" s="16">
        <f t="shared" si="48"/>
        <v>848.32678255742951</v>
      </c>
      <c r="I324" s="17">
        <f t="shared" si="49"/>
        <v>848.32678255742985</v>
      </c>
      <c r="J324" s="17">
        <f t="shared" si="51"/>
        <v>823.3533000000001</v>
      </c>
      <c r="K324" s="18">
        <f t="shared" si="50"/>
        <v>623.67483104624785</v>
      </c>
      <c r="L324" t="str">
        <f t="shared" si="52"/>
        <v/>
      </c>
      <c r="M324" s="15">
        <f t="shared" si="53"/>
        <v>31</v>
      </c>
    </row>
    <row r="325" spans="1:13" x14ac:dyDescent="0.25">
      <c r="A325" s="1">
        <v>325</v>
      </c>
      <c r="B325">
        <v>0.83817675159235705</v>
      </c>
      <c r="C325" s="14">
        <v>827.5498</v>
      </c>
      <c r="D325" s="15">
        <v>325</v>
      </c>
      <c r="E325" s="1">
        <f t="shared" si="45"/>
        <v>2.7049104175252803E-2</v>
      </c>
      <c r="F325" s="1">
        <f t="shared" si="46"/>
        <v>0</v>
      </c>
      <c r="G325" s="1">
        <f t="shared" si="47"/>
        <v>0</v>
      </c>
      <c r="H325" s="16">
        <f t="shared" si="48"/>
        <v>882.81207626467767</v>
      </c>
      <c r="I325" s="17">
        <f t="shared" si="49"/>
        <v>882.81207626467722</v>
      </c>
      <c r="J325" s="17">
        <f t="shared" si="51"/>
        <v>827.5498</v>
      </c>
      <c r="K325" s="18">
        <f t="shared" si="50"/>
        <v>3053.9191779535063</v>
      </c>
      <c r="L325" t="str">
        <f t="shared" si="52"/>
        <v/>
      </c>
      <c r="M325" s="15">
        <f t="shared" si="53"/>
        <v>32</v>
      </c>
    </row>
    <row r="326" spans="1:13" x14ac:dyDescent="0.25">
      <c r="A326" s="1">
        <v>326</v>
      </c>
      <c r="B326">
        <v>0.83996815286624193</v>
      </c>
      <c r="C326" s="14">
        <v>832.58560000000011</v>
      </c>
      <c r="D326" s="15">
        <v>326</v>
      </c>
      <c r="E326" s="1">
        <f t="shared" si="45"/>
        <v>2.7303458311203829E-2</v>
      </c>
      <c r="F326" s="1">
        <f t="shared" si="46"/>
        <v>0</v>
      </c>
      <c r="G326" s="1">
        <f t="shared" si="47"/>
        <v>0</v>
      </c>
      <c r="H326" s="16">
        <f t="shared" si="48"/>
        <v>874.11385764965667</v>
      </c>
      <c r="I326" s="17">
        <f t="shared" si="49"/>
        <v>874.11385764965735</v>
      </c>
      <c r="J326" s="17">
        <f t="shared" si="51"/>
        <v>832.58560000000011</v>
      </c>
      <c r="K326" s="18">
        <f t="shared" si="50"/>
        <v>1724.5961834163147</v>
      </c>
      <c r="L326" t="str">
        <f t="shared" si="52"/>
        <v/>
      </c>
      <c r="M326" s="15">
        <f t="shared" si="53"/>
        <v>33</v>
      </c>
    </row>
    <row r="327" spans="1:13" x14ac:dyDescent="0.25">
      <c r="A327" s="1">
        <v>327</v>
      </c>
      <c r="B327">
        <v>0.83937101910828071</v>
      </c>
      <c r="C327" s="14">
        <v>836.78210000000013</v>
      </c>
      <c r="D327" s="15">
        <v>327</v>
      </c>
      <c r="E327" s="1">
        <f t="shared" si="45"/>
        <v>2.7218311178199561E-2</v>
      </c>
      <c r="F327" s="1">
        <f t="shared" si="46"/>
        <v>0</v>
      </c>
      <c r="G327" s="1">
        <f t="shared" si="47"/>
        <v>0</v>
      </c>
      <c r="H327" s="16">
        <f t="shared" si="48"/>
        <v>877.00755599390493</v>
      </c>
      <c r="I327" s="17">
        <f t="shared" si="49"/>
        <v>877.00755599390459</v>
      </c>
      <c r="J327" s="17">
        <f t="shared" si="51"/>
        <v>836.78210000000013</v>
      </c>
      <c r="K327" s="18">
        <f t="shared" si="50"/>
        <v>1618.0873099175444</v>
      </c>
      <c r="L327" t="str">
        <f t="shared" si="52"/>
        <v/>
      </c>
      <c r="M327" s="15">
        <f t="shared" si="53"/>
        <v>34</v>
      </c>
    </row>
    <row r="328" spans="1:13" x14ac:dyDescent="0.25">
      <c r="A328" s="1">
        <v>328</v>
      </c>
      <c r="B328">
        <v>0.83220541401273895</v>
      </c>
      <c r="C328" s="14">
        <v>0</v>
      </c>
      <c r="D328" s="15">
        <v>328</v>
      </c>
      <c r="E328" s="1">
        <f t="shared" si="45"/>
        <v>2.6224318573580402E-2</v>
      </c>
      <c r="F328" s="1">
        <f t="shared" si="46"/>
        <v>0</v>
      </c>
      <c r="G328" s="1">
        <f t="shared" si="47"/>
        <v>0</v>
      </c>
      <c r="H328" s="16">
        <f t="shared" si="48"/>
        <v>912.17815999302059</v>
      </c>
      <c r="I328" s="17">
        <f t="shared" si="49"/>
        <v>912.17815999302138</v>
      </c>
      <c r="J328" s="17">
        <f t="shared" si="51"/>
        <v>0</v>
      </c>
      <c r="K328" s="18" t="str">
        <f t="shared" si="50"/>
        <v/>
      </c>
      <c r="L328" t="str">
        <f t="shared" si="52"/>
        <v/>
      </c>
      <c r="M328" s="15">
        <f t="shared" si="53"/>
        <v>35</v>
      </c>
    </row>
    <row r="329" spans="1:13" x14ac:dyDescent="0.25">
      <c r="A329" s="1">
        <v>329</v>
      </c>
      <c r="B329">
        <f>B$328-(A329-A$328)*0.02</f>
        <v>0.81220541401273894</v>
      </c>
      <c r="C329" s="14"/>
      <c r="D329" s="15">
        <v>329</v>
      </c>
      <c r="E329" s="1">
        <f t="shared" si="45"/>
        <v>2.3700024802167374E-2</v>
      </c>
      <c r="F329" s="1">
        <f t="shared" si="46"/>
        <v>0</v>
      </c>
      <c r="G329" s="1">
        <f t="shared" si="47"/>
        <v>0</v>
      </c>
      <c r="H329" s="16">
        <f t="shared" si="48"/>
        <v>1014.754912034005</v>
      </c>
      <c r="I329" s="17">
        <f t="shared" si="49"/>
        <v>1014.754912034005</v>
      </c>
      <c r="J329" s="17">
        <f t="shared" si="51"/>
        <v>0</v>
      </c>
      <c r="K329" s="18" t="str">
        <f t="shared" si="50"/>
        <v/>
      </c>
      <c r="L329" t="str">
        <f t="shared" si="52"/>
        <v/>
      </c>
      <c r="M329" s="15">
        <f t="shared" si="53"/>
        <v>36</v>
      </c>
    </row>
    <row r="330" spans="1:13" x14ac:dyDescent="0.25">
      <c r="A330" s="1">
        <v>330</v>
      </c>
      <c r="B330">
        <f>B$328-(A330-A$328)*0.02</f>
        <v>0.79220541401273892</v>
      </c>
      <c r="C330" s="14"/>
      <c r="D330" s="15">
        <v>330</v>
      </c>
      <c r="E330" s="1">
        <f t="shared" si="45"/>
        <v>2.1496420633792729E-2</v>
      </c>
      <c r="F330" s="1">
        <f t="shared" si="46"/>
        <v>0</v>
      </c>
      <c r="G330" s="1">
        <f t="shared" si="47"/>
        <v>0</v>
      </c>
      <c r="H330" s="16">
        <f t="shared" si="48"/>
        <v>1123.9946610283928</v>
      </c>
      <c r="I330" s="17">
        <f t="shared" si="49"/>
        <v>1123.9946610283928</v>
      </c>
      <c r="J330" s="17">
        <f t="shared" si="51"/>
        <v>0</v>
      </c>
      <c r="K330" s="18" t="str">
        <f t="shared" si="50"/>
        <v/>
      </c>
      <c r="L330" t="str">
        <f t="shared" si="52"/>
        <v/>
      </c>
      <c r="M330" s="15">
        <f t="shared" si="53"/>
        <v>37</v>
      </c>
    </row>
    <row r="331" spans="1:13" x14ac:dyDescent="0.25">
      <c r="A331" s="1">
        <v>331</v>
      </c>
      <c r="B331">
        <f t="shared" ref="B331:B355" si="54">B$328-(A331-A$328)*0.02</f>
        <v>0.77220541401273901</v>
      </c>
      <c r="C331" s="14"/>
      <c r="D331" s="15">
        <v>331</v>
      </c>
      <c r="E331" s="1">
        <f t="shared" si="45"/>
        <v>1.9562065010438334E-2</v>
      </c>
      <c r="F331" s="1">
        <f t="shared" si="46"/>
        <v>0</v>
      </c>
      <c r="G331" s="1">
        <f t="shared" si="47"/>
        <v>0</v>
      </c>
      <c r="H331" s="16">
        <f t="shared" si="48"/>
        <v>1240.170958474275</v>
      </c>
      <c r="I331" s="17">
        <f t="shared" si="49"/>
        <v>1240.1709584742762</v>
      </c>
      <c r="J331" s="17">
        <f t="shared" si="51"/>
        <v>0</v>
      </c>
      <c r="K331" s="18" t="str">
        <f t="shared" si="50"/>
        <v/>
      </c>
      <c r="L331" t="str">
        <f t="shared" si="52"/>
        <v/>
      </c>
      <c r="M331" s="15">
        <f t="shared" si="53"/>
        <v>38</v>
      </c>
    </row>
    <row r="332" spans="1:13" x14ac:dyDescent="0.25">
      <c r="A332" s="1">
        <v>332</v>
      </c>
      <c r="B332">
        <f t="shared" si="54"/>
        <v>0.75220541401273899</v>
      </c>
      <c r="C332" s="14"/>
      <c r="D332" s="15">
        <v>332</v>
      </c>
      <c r="E332" s="1">
        <f t="shared" si="45"/>
        <v>1.7854679981079591E-2</v>
      </c>
      <c r="F332" s="1">
        <f t="shared" si="46"/>
        <v>0</v>
      </c>
      <c r="G332" s="1">
        <f t="shared" si="47"/>
        <v>0</v>
      </c>
      <c r="H332" s="16">
        <f t="shared" si="48"/>
        <v>1363.6310973730763</v>
      </c>
      <c r="I332" s="17">
        <f t="shared" si="49"/>
        <v>1363.6310973730756</v>
      </c>
      <c r="J332" s="17">
        <f t="shared" si="51"/>
        <v>0</v>
      </c>
      <c r="K332" s="18" t="str">
        <f t="shared" si="50"/>
        <v/>
      </c>
      <c r="L332" t="str">
        <f t="shared" si="52"/>
        <v/>
      </c>
      <c r="M332" s="15">
        <f t="shared" si="53"/>
        <v>39</v>
      </c>
    </row>
    <row r="333" spans="1:13" x14ac:dyDescent="0.25">
      <c r="A333" s="1">
        <v>333</v>
      </c>
      <c r="B333">
        <f t="shared" si="54"/>
        <v>0.73220541401273898</v>
      </c>
      <c r="C333" s="14"/>
      <c r="D333" s="15">
        <v>333</v>
      </c>
      <c r="E333" s="1">
        <f t="shared" si="45"/>
        <v>1.6339534722821236E-2</v>
      </c>
      <c r="F333" s="1">
        <f t="shared" si="46"/>
        <v>0</v>
      </c>
      <c r="G333" s="1">
        <f t="shared" si="47"/>
        <v>0</v>
      </c>
      <c r="H333" s="16">
        <f t="shared" si="48"/>
        <v>1494.7980942708041</v>
      </c>
      <c r="I333" s="17">
        <f t="shared" si="49"/>
        <v>1494.7980942708059</v>
      </c>
      <c r="J333" s="17">
        <f t="shared" si="51"/>
        <v>0</v>
      </c>
      <c r="K333" s="18" t="str">
        <f t="shared" si="50"/>
        <v/>
      </c>
      <c r="L333" t="str">
        <f t="shared" si="52"/>
        <v/>
      </c>
      <c r="M333" s="15">
        <f t="shared" si="53"/>
        <v>40</v>
      </c>
    </row>
    <row r="334" spans="1:13" x14ac:dyDescent="0.25">
      <c r="A334" s="1">
        <v>334</v>
      </c>
      <c r="B334">
        <f t="shared" si="54"/>
        <v>0.71220541401273896</v>
      </c>
      <c r="C334" s="14"/>
      <c r="D334" s="15">
        <v>334</v>
      </c>
      <c r="E334" s="1">
        <f t="shared" si="45"/>
        <v>1.4988050667443853E-2</v>
      </c>
      <c r="F334" s="1">
        <f t="shared" si="46"/>
        <v>0</v>
      </c>
      <c r="G334" s="1">
        <f t="shared" si="47"/>
        <v>0</v>
      </c>
      <c r="H334" s="16">
        <f t="shared" si="48"/>
        <v>1634.1741431232404</v>
      </c>
      <c r="I334" s="17">
        <f t="shared" si="49"/>
        <v>1634.1741431232399</v>
      </c>
      <c r="J334" s="17">
        <f t="shared" si="51"/>
        <v>0</v>
      </c>
      <c r="K334" s="18" t="str">
        <f t="shared" si="50"/>
        <v/>
      </c>
      <c r="L334" t="str">
        <f t="shared" si="52"/>
        <v/>
      </c>
      <c r="M334" s="15">
        <f t="shared" si="53"/>
        <v>41</v>
      </c>
    </row>
    <row r="335" spans="1:13" x14ac:dyDescent="0.25">
      <c r="A335" s="1">
        <v>335</v>
      </c>
      <c r="B335">
        <f t="shared" si="54"/>
        <v>0.69220541401273894</v>
      </c>
      <c r="C335" s="14"/>
      <c r="D335" s="15">
        <v>335</v>
      </c>
      <c r="E335" s="1">
        <f t="shared" si="45"/>
        <v>1.3776638892064819E-2</v>
      </c>
      <c r="F335" s="1">
        <f t="shared" si="46"/>
        <v>0</v>
      </c>
      <c r="G335" s="1">
        <f t="shared" si="47"/>
        <v>0</v>
      </c>
      <c r="H335" s="16">
        <f t="shared" si="48"/>
        <v>1782.3458977493813</v>
      </c>
      <c r="I335" s="17">
        <f t="shared" si="49"/>
        <v>1782.3458977493815</v>
      </c>
      <c r="J335" s="17">
        <f t="shared" si="51"/>
        <v>0</v>
      </c>
      <c r="K335" s="18" t="str">
        <f t="shared" si="50"/>
        <v/>
      </c>
      <c r="L335" t="str">
        <f t="shared" si="52"/>
        <v/>
      </c>
      <c r="M335" s="15">
        <f t="shared" si="53"/>
        <v>42</v>
      </c>
    </row>
    <row r="336" spans="1:13" x14ac:dyDescent="0.25">
      <c r="A336" s="1">
        <v>336</v>
      </c>
      <c r="B336">
        <f t="shared" si="54"/>
        <v>0.67220541401273892</v>
      </c>
      <c r="C336" s="14"/>
      <c r="D336" s="15">
        <v>336</v>
      </c>
      <c r="E336" s="1">
        <f t="shared" si="45"/>
        <v>1.2685750706769944E-2</v>
      </c>
      <c r="F336" s="1">
        <f t="shared" si="46"/>
        <v>0</v>
      </c>
      <c r="G336" s="1">
        <f t="shared" si="47"/>
        <v>0</v>
      </c>
      <c r="H336" s="16">
        <f t="shared" si="48"/>
        <v>1939.9918597490412</v>
      </c>
      <c r="I336" s="17">
        <f t="shared" si="49"/>
        <v>1939.9918597490409</v>
      </c>
      <c r="J336" s="17">
        <f t="shared" si="51"/>
        <v>0</v>
      </c>
      <c r="K336" s="18" t="str">
        <f t="shared" si="50"/>
        <v/>
      </c>
      <c r="L336" t="str">
        <f t="shared" si="52"/>
        <v/>
      </c>
      <c r="M336" s="15">
        <f t="shared" si="53"/>
        <v>43</v>
      </c>
    </row>
    <row r="337" spans="1:13" x14ac:dyDescent="0.25">
      <c r="A337" s="1">
        <v>337</v>
      </c>
      <c r="B337">
        <f t="shared" si="54"/>
        <v>0.6522054140127389</v>
      </c>
      <c r="C337" s="14"/>
      <c r="D337" s="15">
        <v>337</v>
      </c>
      <c r="E337" s="1">
        <f t="shared" si="45"/>
        <v>1.1699111328620782E-2</v>
      </c>
      <c r="F337" s="1">
        <f t="shared" si="46"/>
        <v>0</v>
      </c>
      <c r="G337" s="1">
        <f t="shared" si="47"/>
        <v>0</v>
      </c>
      <c r="H337" s="16">
        <f t="shared" si="48"/>
        <v>2107.8921546230204</v>
      </c>
      <c r="I337" s="17">
        <f t="shared" si="49"/>
        <v>2107.8921546230235</v>
      </c>
      <c r="J337" s="17">
        <f t="shared" si="51"/>
        <v>0</v>
      </c>
      <c r="K337" s="18" t="str">
        <f t="shared" si="50"/>
        <v/>
      </c>
      <c r="L337" t="str">
        <f t="shared" si="52"/>
        <v/>
      </c>
      <c r="M337" s="15">
        <f t="shared" si="53"/>
        <v>44</v>
      </c>
    </row>
    <row r="338" spans="1:13" x14ac:dyDescent="0.25">
      <c r="A338" s="1">
        <v>338</v>
      </c>
      <c r="B338">
        <f t="shared" si="54"/>
        <v>0.63220541401273889</v>
      </c>
      <c r="C338" s="14"/>
      <c r="D338" s="15">
        <v>338</v>
      </c>
      <c r="E338" s="1">
        <f t="shared" si="45"/>
        <v>1.0803105076534425E-2</v>
      </c>
      <c r="F338" s="1">
        <f t="shared" si="46"/>
        <v>0</v>
      </c>
      <c r="G338" s="1">
        <f t="shared" si="47"/>
        <v>0</v>
      </c>
      <c r="H338" s="16">
        <f t="shared" si="48"/>
        <v>2286.9410419556721</v>
      </c>
      <c r="I338" s="17">
        <f t="shared" si="49"/>
        <v>2286.941041955673</v>
      </c>
      <c r="J338" s="17">
        <f t="shared" si="51"/>
        <v>0</v>
      </c>
      <c r="K338" s="18" t="str">
        <f t="shared" si="50"/>
        <v/>
      </c>
      <c r="L338" t="str">
        <f t="shared" si="52"/>
        <v/>
      </c>
      <c r="M338" s="15">
        <f t="shared" si="53"/>
        <v>45</v>
      </c>
    </row>
    <row r="339" spans="1:13" x14ac:dyDescent="0.25">
      <c r="A339" s="1">
        <v>339</v>
      </c>
      <c r="B339">
        <f t="shared" si="54"/>
        <v>0.61220541401273898</v>
      </c>
      <c r="C339" s="14"/>
      <c r="D339" s="15">
        <v>339</v>
      </c>
      <c r="E339" s="1">
        <f t="shared" si="45"/>
        <v>9.9862833075747837E-3</v>
      </c>
      <c r="F339" s="1">
        <f t="shared" si="46"/>
        <v>0</v>
      </c>
      <c r="G339" s="1">
        <f t="shared" si="47"/>
        <v>0</v>
      </c>
      <c r="H339" s="16">
        <f t="shared" si="48"/>
        <v>2478.1626125897651</v>
      </c>
      <c r="I339" s="17">
        <f t="shared" si="49"/>
        <v>2478.1626125897697</v>
      </c>
      <c r="J339" s="17">
        <f t="shared" si="51"/>
        <v>0</v>
      </c>
      <c r="K339" s="18" t="str">
        <f t="shared" si="50"/>
        <v/>
      </c>
      <c r="L339" t="str">
        <f t="shared" si="52"/>
        <v/>
      </c>
      <c r="M339" s="15">
        <f t="shared" si="53"/>
        <v>46</v>
      </c>
    </row>
    <row r="340" spans="1:13" x14ac:dyDescent="0.25">
      <c r="A340" s="1">
        <v>340</v>
      </c>
      <c r="B340">
        <f t="shared" si="54"/>
        <v>0.59220541401273896</v>
      </c>
      <c r="C340" s="14"/>
      <c r="D340" s="15">
        <v>340</v>
      </c>
      <c r="E340" s="1">
        <f t="shared" si="45"/>
        <v>9.2389705659883248E-3</v>
      </c>
      <c r="F340" s="1">
        <f t="shared" si="46"/>
        <v>0</v>
      </c>
      <c r="G340" s="1">
        <f t="shared" si="47"/>
        <v>0</v>
      </c>
      <c r="H340" s="16">
        <f t="shared" si="48"/>
        <v>2682.7302744032982</v>
      </c>
      <c r="I340" s="17">
        <f t="shared" si="49"/>
        <v>2682.7302744033027</v>
      </c>
      <c r="J340" s="17">
        <f t="shared" si="51"/>
        <v>0</v>
      </c>
      <c r="K340" s="18" t="str">
        <f t="shared" si="50"/>
        <v/>
      </c>
      <c r="L340" t="str">
        <f t="shared" si="52"/>
        <v/>
      </c>
      <c r="M340" s="15">
        <f t="shared" si="53"/>
        <v>47</v>
      </c>
    </row>
    <row r="341" spans="1:13" x14ac:dyDescent="0.25">
      <c r="A341" s="1">
        <v>341</v>
      </c>
      <c r="B341">
        <f t="shared" si="54"/>
        <v>0.57220541401273894</v>
      </c>
      <c r="C341" s="14"/>
      <c r="D341" s="15">
        <v>341</v>
      </c>
      <c r="E341" s="1">
        <f t="shared" si="45"/>
        <v>8.5529488004307819E-3</v>
      </c>
      <c r="F341" s="1">
        <f t="shared" si="46"/>
        <v>0</v>
      </c>
      <c r="G341" s="1">
        <f t="shared" si="47"/>
        <v>0</v>
      </c>
      <c r="H341" s="16">
        <f t="shared" si="48"/>
        <v>2901.990824601553</v>
      </c>
      <c r="I341" s="17">
        <f t="shared" si="49"/>
        <v>2901.9908246015552</v>
      </c>
      <c r="J341" s="17">
        <f t="shared" si="51"/>
        <v>0</v>
      </c>
      <c r="K341" s="18" t="str">
        <f t="shared" si="50"/>
        <v/>
      </c>
      <c r="L341" t="str">
        <f t="shared" si="52"/>
        <v/>
      </c>
      <c r="M341" s="15">
        <f t="shared" si="53"/>
        <v>48</v>
      </c>
    </row>
    <row r="342" spans="1:13" x14ac:dyDescent="0.25">
      <c r="A342" s="1">
        <v>342</v>
      </c>
      <c r="B342">
        <f t="shared" si="54"/>
        <v>0.55220541401273893</v>
      </c>
      <c r="C342" s="14"/>
      <c r="D342" s="15">
        <v>342</v>
      </c>
      <c r="E342" s="1">
        <f t="shared" si="45"/>
        <v>7.9212034567608669E-3</v>
      </c>
      <c r="F342" s="1">
        <f t="shared" si="46"/>
        <v>0</v>
      </c>
      <c r="G342" s="1">
        <f t="shared" si="47"/>
        <v>0</v>
      </c>
      <c r="H342" s="16">
        <f t="shared" si="48"/>
        <v>3137.4941638617174</v>
      </c>
      <c r="I342" s="17">
        <f t="shared" si="49"/>
        <v>3137.4941638617224</v>
      </c>
      <c r="J342" s="17">
        <f t="shared" si="51"/>
        <v>0</v>
      </c>
      <c r="K342" s="18" t="str">
        <f t="shared" si="50"/>
        <v/>
      </c>
      <c r="L342" t="str">
        <f t="shared" si="52"/>
        <v/>
      </c>
      <c r="M342" s="15">
        <f t="shared" si="53"/>
        <v>49</v>
      </c>
    </row>
    <row r="343" spans="1:13" x14ac:dyDescent="0.25">
      <c r="A343" s="1">
        <v>343</v>
      </c>
      <c r="B343">
        <f t="shared" si="54"/>
        <v>0.53220541401273902</v>
      </c>
      <c r="C343" s="14"/>
      <c r="D343" s="15">
        <v>343</v>
      </c>
      <c r="E343" s="1">
        <f t="shared" si="45"/>
        <v>7.3377185914091925E-3</v>
      </c>
      <c r="F343" s="1">
        <f t="shared" si="46"/>
        <v>0</v>
      </c>
      <c r="G343" s="1">
        <f t="shared" si="47"/>
        <v>0</v>
      </c>
      <c r="H343" s="16">
        <f t="shared" si="48"/>
        <v>3391.0300479250295</v>
      </c>
      <c r="I343" s="17">
        <f t="shared" si="49"/>
        <v>3391.0300479250232</v>
      </c>
      <c r="J343" s="17">
        <f t="shared" si="51"/>
        <v>0</v>
      </c>
      <c r="K343" s="18" t="str">
        <f t="shared" si="50"/>
        <v/>
      </c>
      <c r="L343" t="str">
        <f t="shared" si="52"/>
        <v/>
      </c>
      <c r="M343" s="15">
        <f t="shared" si="53"/>
        <v>50</v>
      </c>
    </row>
    <row r="344" spans="1:13" x14ac:dyDescent="0.25">
      <c r="A344" s="1">
        <v>344</v>
      </c>
      <c r="B344">
        <f t="shared" si="54"/>
        <v>0.512205414012739</v>
      </c>
      <c r="C344" s="14"/>
      <c r="D344" s="15">
        <v>344</v>
      </c>
      <c r="E344" s="1">
        <f t="shared" si="45"/>
        <v>6.7973108696295359E-3</v>
      </c>
      <c r="F344" s="1">
        <f t="shared" si="46"/>
        <v>0</v>
      </c>
      <c r="G344" s="1">
        <f t="shared" si="47"/>
        <v>0</v>
      </c>
      <c r="H344" s="16">
        <f t="shared" si="48"/>
        <v>3664.673727638431</v>
      </c>
      <c r="I344" s="17">
        <f t="shared" si="49"/>
        <v>3664.6737276384179</v>
      </c>
      <c r="J344" s="17">
        <f t="shared" si="51"/>
        <v>0</v>
      </c>
      <c r="K344" s="18" t="str">
        <f t="shared" si="50"/>
        <v/>
      </c>
      <c r="L344" t="str">
        <f t="shared" si="52"/>
        <v/>
      </c>
      <c r="M344" s="15">
        <f t="shared" si="53"/>
        <v>51</v>
      </c>
    </row>
    <row r="345" spans="1:13" x14ac:dyDescent="0.25">
      <c r="A345" s="1">
        <v>345</v>
      </c>
      <c r="B345">
        <f t="shared" si="54"/>
        <v>0.49220541401273893</v>
      </c>
      <c r="C345" s="14"/>
      <c r="D345" s="15">
        <v>345</v>
      </c>
      <c r="E345" s="1">
        <f t="shared" si="45"/>
        <v>6.2954944825877601E-3</v>
      </c>
      <c r="F345" s="1">
        <f t="shared" si="46"/>
        <v>0</v>
      </c>
      <c r="G345" s="1">
        <f t="shared" si="47"/>
        <v>0</v>
      </c>
      <c r="H345" s="16">
        <f t="shared" si="48"/>
        <v>3960.8429463049224</v>
      </c>
      <c r="I345" s="17">
        <f t="shared" si="49"/>
        <v>3960.8429463049247</v>
      </c>
      <c r="J345" s="17">
        <f t="shared" si="51"/>
        <v>0</v>
      </c>
      <c r="K345" s="18" t="str">
        <f t="shared" si="50"/>
        <v/>
      </c>
      <c r="L345" t="str">
        <f t="shared" si="52"/>
        <v/>
      </c>
      <c r="M345" s="15">
        <f t="shared" si="53"/>
        <v>52</v>
      </c>
    </row>
    <row r="346" spans="1:13" x14ac:dyDescent="0.25">
      <c r="A346" s="1">
        <v>346</v>
      </c>
      <c r="B346">
        <f t="shared" si="54"/>
        <v>0.47220541401273897</v>
      </c>
      <c r="C346" s="14"/>
      <c r="D346" s="15">
        <v>346</v>
      </c>
      <c r="E346" s="1">
        <f t="shared" si="45"/>
        <v>5.8283707272663299E-3</v>
      </c>
      <c r="F346" s="1">
        <f t="shared" si="46"/>
        <v>0</v>
      </c>
      <c r="G346" s="1">
        <f t="shared" si="47"/>
        <v>0</v>
      </c>
      <c r="H346" s="16">
        <f t="shared" si="48"/>
        <v>4282.3696130118851</v>
      </c>
      <c r="I346" s="17">
        <f t="shared" si="49"/>
        <v>4282.3696130118969</v>
      </c>
      <c r="J346" s="17">
        <f t="shared" si="51"/>
        <v>0</v>
      </c>
      <c r="K346" s="18" t="str">
        <f t="shared" si="50"/>
        <v/>
      </c>
      <c r="L346" t="str">
        <f t="shared" si="52"/>
        <v/>
      </c>
      <c r="M346" s="15">
        <f t="shared" si="53"/>
        <v>53</v>
      </c>
    </row>
    <row r="347" spans="1:13" x14ac:dyDescent="0.25">
      <c r="A347" s="1">
        <v>347</v>
      </c>
      <c r="B347">
        <f t="shared" si="54"/>
        <v>0.45220541401273895</v>
      </c>
      <c r="C347" s="14"/>
      <c r="D347" s="15">
        <v>347</v>
      </c>
      <c r="E347" s="1">
        <f t="shared" si="45"/>
        <v>5.3925373317044167E-3</v>
      </c>
      <c r="F347" s="1">
        <f t="shared" si="46"/>
        <v>0</v>
      </c>
      <c r="G347" s="1">
        <f t="shared" si="47"/>
        <v>0</v>
      </c>
      <c r="H347" s="16">
        <f t="shared" si="48"/>
        <v>4632.5906556722721</v>
      </c>
      <c r="I347" s="17">
        <f t="shared" si="49"/>
        <v>4632.5906556722548</v>
      </c>
      <c r="J347" s="17">
        <f t="shared" si="51"/>
        <v>0</v>
      </c>
      <c r="K347" s="18" t="str">
        <f t="shared" si="50"/>
        <v/>
      </c>
      <c r="L347" t="str">
        <f t="shared" si="52"/>
        <v/>
      </c>
      <c r="M347" s="15">
        <f t="shared" si="53"/>
        <v>54</v>
      </c>
    </row>
    <row r="348" spans="1:13" x14ac:dyDescent="0.25">
      <c r="A348" s="1">
        <v>348</v>
      </c>
      <c r="B348">
        <f t="shared" si="54"/>
        <v>0.43220541401273893</v>
      </c>
      <c r="C348" s="14"/>
      <c r="D348" s="15">
        <v>348</v>
      </c>
      <c r="E348" s="1">
        <f t="shared" si="45"/>
        <v>4.9850136523432176E-3</v>
      </c>
      <c r="F348" s="1">
        <f t="shared" si="46"/>
        <v>0</v>
      </c>
      <c r="G348" s="1">
        <f t="shared" si="47"/>
        <v>0</v>
      </c>
      <c r="H348" s="16">
        <f t="shared" si="48"/>
        <v>5015.4642336263596</v>
      </c>
      <c r="I348" s="17">
        <f t="shared" si="49"/>
        <v>5015.464233626366</v>
      </c>
      <c r="J348" s="17">
        <f t="shared" si="51"/>
        <v>0</v>
      </c>
      <c r="K348" s="18" t="str">
        <f t="shared" si="50"/>
        <v/>
      </c>
      <c r="L348" t="str">
        <f t="shared" si="52"/>
        <v/>
      </c>
      <c r="M348" s="15">
        <f t="shared" si="53"/>
        <v>55</v>
      </c>
    </row>
    <row r="349" spans="1:13" x14ac:dyDescent="0.25">
      <c r="A349" s="1">
        <v>349</v>
      </c>
      <c r="B349">
        <f t="shared" si="54"/>
        <v>0.41220541401273897</v>
      </c>
      <c r="C349" s="14"/>
      <c r="D349" s="15">
        <v>349</v>
      </c>
      <c r="E349" s="1">
        <f t="shared" si="45"/>
        <v>4.603178684095488E-3</v>
      </c>
      <c r="F349" s="1">
        <f t="shared" si="46"/>
        <v>0</v>
      </c>
      <c r="G349" s="1">
        <f t="shared" si="47"/>
        <v>0</v>
      </c>
      <c r="H349" s="16">
        <f t="shared" si="48"/>
        <v>5435.7198956337088</v>
      </c>
      <c r="I349" s="17">
        <f t="shared" si="49"/>
        <v>5435.7198956337343</v>
      </c>
      <c r="J349" s="17">
        <f t="shared" si="51"/>
        <v>0</v>
      </c>
      <c r="K349" s="18" t="str">
        <f t="shared" si="50"/>
        <v/>
      </c>
      <c r="L349" t="str">
        <f t="shared" si="52"/>
        <v/>
      </c>
      <c r="M349" s="15">
        <f t="shared" si="53"/>
        <v>56</v>
      </c>
    </row>
    <row r="350" spans="1:13" x14ac:dyDescent="0.25">
      <c r="A350" s="1">
        <v>350</v>
      </c>
      <c r="B350">
        <f t="shared" si="54"/>
        <v>0.39220541401273895</v>
      </c>
      <c r="C350" s="14"/>
      <c r="D350" s="15">
        <v>350</v>
      </c>
      <c r="E350" s="1">
        <f t="shared" si="45"/>
        <v>4.2447194584425141E-3</v>
      </c>
      <c r="F350" s="1">
        <f t="shared" si="46"/>
        <v>0</v>
      </c>
      <c r="G350" s="1">
        <f t="shared" si="47"/>
        <v>0</v>
      </c>
      <c r="H350" s="16">
        <f t="shared" si="48"/>
        <v>5899.0547775994164</v>
      </c>
      <c r="I350" s="17">
        <f t="shared" si="49"/>
        <v>5899.0547775994091</v>
      </c>
      <c r="J350" s="17">
        <f t="shared" si="51"/>
        <v>0</v>
      </c>
      <c r="K350" s="18" t="str">
        <f t="shared" si="50"/>
        <v/>
      </c>
      <c r="L350" t="str">
        <f t="shared" si="52"/>
        <v/>
      </c>
      <c r="M350" s="15">
        <f t="shared" si="53"/>
        <v>57</v>
      </c>
    </row>
    <row r="351" spans="1:13" x14ac:dyDescent="0.25">
      <c r="A351" s="1">
        <v>351</v>
      </c>
      <c r="B351">
        <f t="shared" si="54"/>
        <v>0.37220541401273893</v>
      </c>
      <c r="C351" s="14"/>
      <c r="D351" s="15">
        <v>351</v>
      </c>
      <c r="E351" s="1">
        <f t="shared" si="45"/>
        <v>3.9075879006887915E-3</v>
      </c>
      <c r="F351" s="1">
        <f t="shared" si="46"/>
        <v>0</v>
      </c>
      <c r="G351" s="1">
        <f t="shared" si="47"/>
        <v>0</v>
      </c>
      <c r="H351" s="16">
        <f t="shared" si="48"/>
        <v>6412.3931382605961</v>
      </c>
      <c r="I351" s="17">
        <f t="shared" si="49"/>
        <v>6412.3931382605679</v>
      </c>
      <c r="J351" s="17">
        <f t="shared" si="51"/>
        <v>0</v>
      </c>
      <c r="K351" s="18" t="str">
        <f t="shared" si="50"/>
        <v/>
      </c>
      <c r="L351" t="str">
        <f t="shared" si="52"/>
        <v/>
      </c>
      <c r="M351" s="15">
        <f t="shared" si="53"/>
        <v>58</v>
      </c>
    </row>
    <row r="352" spans="1:13" x14ac:dyDescent="0.25">
      <c r="A352" s="1">
        <v>352</v>
      </c>
      <c r="B352">
        <f t="shared" si="54"/>
        <v>0.35220541401273897</v>
      </c>
      <c r="C352" s="14"/>
      <c r="D352" s="15">
        <v>352</v>
      </c>
      <c r="E352" s="1">
        <f t="shared" si="45"/>
        <v>3.589964605845597E-3</v>
      </c>
      <c r="F352" s="1">
        <f t="shared" si="46"/>
        <v>0</v>
      </c>
      <c r="G352" s="1">
        <f t="shared" si="47"/>
        <v>0</v>
      </c>
      <c r="H352" s="16">
        <f t="shared" si="48"/>
        <v>6984.2343933440125</v>
      </c>
      <c r="I352" s="17">
        <f t="shared" si="49"/>
        <v>6984.2343933439515</v>
      </c>
      <c r="J352" s="17">
        <f t="shared" si="51"/>
        <v>0</v>
      </c>
      <c r="K352" s="18" t="str">
        <f t="shared" si="50"/>
        <v/>
      </c>
      <c r="L352" t="str">
        <f t="shared" si="52"/>
        <v/>
      </c>
      <c r="M352" s="15">
        <f t="shared" si="53"/>
        <v>59</v>
      </c>
    </row>
    <row r="353" spans="1:13" x14ac:dyDescent="0.25">
      <c r="A353" s="1">
        <v>353</v>
      </c>
      <c r="B353">
        <f t="shared" si="54"/>
        <v>0.33220541401273895</v>
      </c>
      <c r="C353" s="14"/>
      <c r="D353" s="15">
        <v>353</v>
      </c>
      <c r="E353" s="1">
        <f t="shared" si="45"/>
        <v>3.2902282977113617E-3</v>
      </c>
      <c r="F353" s="1">
        <f t="shared" si="46"/>
        <v>0</v>
      </c>
      <c r="G353" s="1">
        <f t="shared" si="47"/>
        <v>0</v>
      </c>
      <c r="H353" s="16">
        <f t="shared" si="48"/>
        <v>7625.1269301206203</v>
      </c>
      <c r="I353" s="17">
        <f t="shared" si="49"/>
        <v>7625.1269301205866</v>
      </c>
      <c r="J353" s="17">
        <f t="shared" si="51"/>
        <v>0</v>
      </c>
      <c r="K353" s="18" t="str">
        <f t="shared" si="50"/>
        <v/>
      </c>
      <c r="L353" t="str">
        <f t="shared" si="52"/>
        <v/>
      </c>
      <c r="M353" s="15">
        <f t="shared" si="53"/>
        <v>60</v>
      </c>
    </row>
    <row r="354" spans="1:13" x14ac:dyDescent="0.25">
      <c r="A354" s="1">
        <v>354</v>
      </c>
      <c r="B354">
        <f t="shared" si="54"/>
        <v>0.31220541401273894</v>
      </c>
      <c r="C354" s="14"/>
      <c r="D354" s="15">
        <v>354</v>
      </c>
      <c r="E354" s="1">
        <f t="shared" si="45"/>
        <v>3.0069299762454649E-3</v>
      </c>
      <c r="F354" s="1">
        <f t="shared" si="46"/>
        <v>0</v>
      </c>
      <c r="G354" s="1">
        <f t="shared" si="47"/>
        <v>0</v>
      </c>
      <c r="H354" s="16">
        <f t="shared" si="48"/>
        <v>8348.3240934653168</v>
      </c>
      <c r="I354" s="17">
        <f t="shared" si="49"/>
        <v>8348.3240934654004</v>
      </c>
      <c r="J354" s="17">
        <f t="shared" si="51"/>
        <v>0</v>
      </c>
      <c r="K354" s="18" t="str">
        <f t="shared" si="50"/>
        <v/>
      </c>
      <c r="L354" t="str">
        <f t="shared" si="52"/>
        <v/>
      </c>
      <c r="M354" s="15">
        <f t="shared" si="53"/>
        <v>61</v>
      </c>
    </row>
    <row r="355" spans="1:13" x14ac:dyDescent="0.25">
      <c r="A355" s="1">
        <v>355</v>
      </c>
      <c r="B355">
        <f t="shared" si="54"/>
        <v>0.29220541401273892</v>
      </c>
      <c r="C355" s="14"/>
      <c r="D355" s="15">
        <v>355</v>
      </c>
      <c r="E355" s="1">
        <f t="shared" si="45"/>
        <v>2.7387709486671463E-3</v>
      </c>
      <c r="F355" s="1">
        <f t="shared" si="46"/>
        <v>0</v>
      </c>
      <c r="G355" s="1">
        <f t="shared" si="47"/>
        <v>0</v>
      </c>
      <c r="H355" s="16">
        <f t="shared" si="48"/>
        <v>9170.7096144322677</v>
      </c>
      <c r="I355" s="17">
        <f t="shared" si="49"/>
        <v>9170.7096144323295</v>
      </c>
      <c r="J355" s="17">
        <f t="shared" si="51"/>
        <v>0</v>
      </c>
      <c r="K355" s="18" t="str">
        <f t="shared" si="50"/>
        <v/>
      </c>
      <c r="L355" t="str">
        <f t="shared" si="52"/>
        <v/>
      </c>
      <c r="M355" s="15">
        <f t="shared" si="53"/>
        <v>62</v>
      </c>
    </row>
    <row r="356" spans="1:13" x14ac:dyDescent="0.25">
      <c r="A356" s="1">
        <v>356</v>
      </c>
      <c r="B356"/>
      <c r="C356" s="14"/>
      <c r="D356" s="15">
        <v>356</v>
      </c>
      <c r="E356" s="1" t="str">
        <f t="shared" si="45"/>
        <v/>
      </c>
      <c r="F356" s="1" t="str">
        <f t="shared" si="46"/>
        <v/>
      </c>
      <c r="G356" s="1" t="str">
        <f t="shared" si="47"/>
        <v/>
      </c>
      <c r="H356" s="16" t="str">
        <f t="shared" si="48"/>
        <v/>
      </c>
      <c r="I356" s="17" t="str">
        <f t="shared" si="49"/>
        <v/>
      </c>
      <c r="J356" s="17" t="str">
        <f t="shared" si="51"/>
        <v/>
      </c>
      <c r="K356" s="18" t="str">
        <f t="shared" si="50"/>
        <v/>
      </c>
      <c r="L356" t="str">
        <f t="shared" si="52"/>
        <v/>
      </c>
      <c r="M356" s="15">
        <f t="shared" si="53"/>
        <v>63</v>
      </c>
    </row>
    <row r="357" spans="1:13" x14ac:dyDescent="0.25">
      <c r="A357" s="1">
        <v>357</v>
      </c>
      <c r="B357"/>
      <c r="C357" s="14"/>
      <c r="D357" s="15">
        <v>357</v>
      </c>
      <c r="E357" s="1" t="str">
        <f t="shared" si="45"/>
        <v/>
      </c>
      <c r="F357" s="1" t="str">
        <f t="shared" si="46"/>
        <v/>
      </c>
      <c r="G357" s="1" t="str">
        <f t="shared" si="47"/>
        <v/>
      </c>
      <c r="H357" s="16" t="str">
        <f t="shared" si="48"/>
        <v/>
      </c>
      <c r="I357" s="17" t="str">
        <f t="shared" si="49"/>
        <v/>
      </c>
      <c r="J357" s="17" t="str">
        <f t="shared" si="51"/>
        <v/>
      </c>
      <c r="K357" s="18" t="str">
        <f t="shared" si="50"/>
        <v/>
      </c>
      <c r="L357" t="str">
        <f t="shared" si="52"/>
        <v/>
      </c>
      <c r="M357" s="15">
        <f t="shared" si="53"/>
        <v>64</v>
      </c>
    </row>
    <row r="358" spans="1:13" x14ac:dyDescent="0.25">
      <c r="A358" s="1">
        <v>358</v>
      </c>
      <c r="B358"/>
      <c r="C358" s="14"/>
      <c r="D358" s="15">
        <v>358</v>
      </c>
      <c r="E358" s="1" t="str">
        <f t="shared" si="45"/>
        <v/>
      </c>
      <c r="F358" s="1" t="str">
        <f t="shared" si="46"/>
        <v/>
      </c>
      <c r="G358" s="1" t="str">
        <f t="shared" si="47"/>
        <v/>
      </c>
      <c r="H358" s="16" t="str">
        <f t="shared" si="48"/>
        <v/>
      </c>
      <c r="I358" s="17" t="str">
        <f t="shared" si="49"/>
        <v/>
      </c>
      <c r="J358" s="17" t="str">
        <f t="shared" si="51"/>
        <v/>
      </c>
      <c r="K358" s="18" t="str">
        <f t="shared" si="50"/>
        <v/>
      </c>
      <c r="L358" t="str">
        <f t="shared" si="52"/>
        <v/>
      </c>
      <c r="M358" s="15">
        <f t="shared" si="53"/>
        <v>65</v>
      </c>
    </row>
    <row r="359" spans="1:13" x14ac:dyDescent="0.25">
      <c r="A359" s="1">
        <v>359</v>
      </c>
      <c r="B359"/>
      <c r="C359" s="14"/>
      <c r="D359" s="15">
        <v>359</v>
      </c>
      <c r="E359" s="1" t="str">
        <f t="shared" si="45"/>
        <v/>
      </c>
      <c r="F359" s="1" t="str">
        <f t="shared" si="46"/>
        <v/>
      </c>
      <c r="G359" s="1" t="str">
        <f t="shared" si="47"/>
        <v/>
      </c>
      <c r="H359" s="16" t="str">
        <f t="shared" si="48"/>
        <v/>
      </c>
      <c r="I359" s="17" t="str">
        <f t="shared" si="49"/>
        <v/>
      </c>
      <c r="J359" s="17" t="str">
        <f t="shared" si="51"/>
        <v/>
      </c>
      <c r="K359" s="18" t="str">
        <f t="shared" si="50"/>
        <v/>
      </c>
      <c r="L359" t="str">
        <f t="shared" si="52"/>
        <v/>
      </c>
      <c r="M359" s="15">
        <f t="shared" si="53"/>
        <v>66</v>
      </c>
    </row>
    <row r="360" spans="1:13" x14ac:dyDescent="0.25">
      <c r="A360" s="1">
        <v>360</v>
      </c>
      <c r="B360"/>
      <c r="C360" s="14"/>
      <c r="D360" s="15">
        <v>360</v>
      </c>
      <c r="E360" s="1" t="str">
        <f t="shared" si="45"/>
        <v/>
      </c>
      <c r="F360" s="1" t="str">
        <f t="shared" si="46"/>
        <v/>
      </c>
      <c r="G360" s="1" t="str">
        <f t="shared" si="47"/>
        <v/>
      </c>
      <c r="H360" s="16" t="str">
        <f t="shared" si="48"/>
        <v/>
      </c>
      <c r="I360" s="17" t="str">
        <f t="shared" si="49"/>
        <v/>
      </c>
      <c r="J360" s="17" t="str">
        <f t="shared" si="51"/>
        <v/>
      </c>
      <c r="K360" s="18" t="str">
        <f t="shared" si="50"/>
        <v/>
      </c>
      <c r="L360" t="str">
        <f t="shared" si="52"/>
        <v/>
      </c>
      <c r="M360" s="15">
        <f t="shared" si="53"/>
        <v>67</v>
      </c>
    </row>
    <row r="361" spans="1:13" x14ac:dyDescent="0.25">
      <c r="A361" s="1">
        <v>361</v>
      </c>
      <c r="B361"/>
      <c r="C361" s="14"/>
      <c r="D361" s="15">
        <v>361</v>
      </c>
      <c r="E361" s="1" t="str">
        <f t="shared" si="45"/>
        <v/>
      </c>
      <c r="F361" s="1" t="str">
        <f t="shared" si="46"/>
        <v/>
      </c>
      <c r="G361" s="1" t="str">
        <f t="shared" si="47"/>
        <v/>
      </c>
      <c r="H361" s="16" t="str">
        <f t="shared" si="48"/>
        <v/>
      </c>
      <c r="I361" s="17" t="str">
        <f t="shared" si="49"/>
        <v/>
      </c>
      <c r="J361" s="17" t="str">
        <f t="shared" si="51"/>
        <v/>
      </c>
      <c r="K361" s="18" t="str">
        <f t="shared" si="50"/>
        <v/>
      </c>
      <c r="L361" t="str">
        <f t="shared" si="52"/>
        <v/>
      </c>
      <c r="M361" s="15">
        <f t="shared" si="53"/>
        <v>68</v>
      </c>
    </row>
    <row r="362" spans="1:13" x14ac:dyDescent="0.25">
      <c r="A362" s="1">
        <v>362</v>
      </c>
      <c r="B362"/>
      <c r="C362" s="14"/>
      <c r="D362" s="15">
        <v>362</v>
      </c>
      <c r="E362" s="1" t="str">
        <f t="shared" si="45"/>
        <v/>
      </c>
      <c r="F362" s="1" t="str">
        <f t="shared" si="46"/>
        <v/>
      </c>
      <c r="G362" s="1" t="str">
        <f t="shared" si="47"/>
        <v/>
      </c>
      <c r="H362" s="16" t="str">
        <f t="shared" si="48"/>
        <v/>
      </c>
      <c r="I362" s="17" t="str">
        <f t="shared" si="49"/>
        <v/>
      </c>
      <c r="J362" s="17" t="str">
        <f t="shared" si="51"/>
        <v/>
      </c>
      <c r="K362" s="18" t="str">
        <f t="shared" si="50"/>
        <v/>
      </c>
      <c r="L362" t="str">
        <f t="shared" si="52"/>
        <v/>
      </c>
      <c r="M362" s="15">
        <f t="shared" si="53"/>
        <v>69</v>
      </c>
    </row>
    <row r="363" spans="1:13" x14ac:dyDescent="0.25">
      <c r="A363" s="1">
        <v>363</v>
      </c>
      <c r="B363"/>
      <c r="C363" s="14"/>
      <c r="D363" s="15">
        <v>363</v>
      </c>
      <c r="E363" s="1" t="str">
        <f t="shared" si="45"/>
        <v/>
      </c>
      <c r="F363" s="1" t="str">
        <f t="shared" si="46"/>
        <v/>
      </c>
      <c r="G363" s="1" t="str">
        <f t="shared" si="47"/>
        <v/>
      </c>
      <c r="H363" s="16" t="str">
        <f t="shared" si="48"/>
        <v/>
      </c>
      <c r="I363" s="17" t="str">
        <f t="shared" si="49"/>
        <v/>
      </c>
      <c r="J363" s="17" t="str">
        <f t="shared" si="51"/>
        <v/>
      </c>
      <c r="K363" s="18" t="str">
        <f t="shared" si="50"/>
        <v/>
      </c>
      <c r="L363" t="str">
        <f t="shared" si="52"/>
        <v/>
      </c>
      <c r="M363" s="15">
        <f t="shared" si="53"/>
        <v>70</v>
      </c>
    </row>
    <row r="364" spans="1:13" x14ac:dyDescent="0.25">
      <c r="A364" s="1">
        <v>364</v>
      </c>
      <c r="B364"/>
      <c r="C364" s="14"/>
      <c r="D364" s="15">
        <v>364</v>
      </c>
      <c r="E364" s="1" t="str">
        <f t="shared" si="45"/>
        <v/>
      </c>
      <c r="F364" s="1" t="str">
        <f t="shared" si="46"/>
        <v/>
      </c>
      <c r="G364" s="1" t="str">
        <f t="shared" si="47"/>
        <v/>
      </c>
      <c r="H364" s="16" t="str">
        <f t="shared" si="48"/>
        <v/>
      </c>
      <c r="I364" s="17" t="str">
        <f t="shared" si="49"/>
        <v/>
      </c>
      <c r="J364" s="17" t="str">
        <f t="shared" si="51"/>
        <v/>
      </c>
      <c r="K364" s="18" t="str">
        <f t="shared" si="50"/>
        <v/>
      </c>
      <c r="L364" t="str">
        <f t="shared" si="52"/>
        <v/>
      </c>
      <c r="M364" s="15">
        <f t="shared" si="53"/>
        <v>71</v>
      </c>
    </row>
    <row r="365" spans="1:13" x14ac:dyDescent="0.25">
      <c r="A365" s="1">
        <v>365</v>
      </c>
      <c r="B365"/>
      <c r="C365" s="14"/>
      <c r="D365" s="15">
        <v>365</v>
      </c>
      <c r="E365" s="1" t="str">
        <f t="shared" si="45"/>
        <v/>
      </c>
      <c r="F365" s="1" t="str">
        <f t="shared" si="46"/>
        <v/>
      </c>
      <c r="G365" s="1" t="str">
        <f t="shared" si="47"/>
        <v/>
      </c>
      <c r="H365" s="16" t="str">
        <f t="shared" si="48"/>
        <v/>
      </c>
      <c r="I365" s="17" t="str">
        <f t="shared" si="49"/>
        <v/>
      </c>
      <c r="J365" s="17" t="str">
        <f t="shared" si="51"/>
        <v/>
      </c>
      <c r="K365" s="18" t="str">
        <f t="shared" si="50"/>
        <v/>
      </c>
      <c r="L365" t="str">
        <f t="shared" si="52"/>
        <v/>
      </c>
      <c r="M365" s="15">
        <f t="shared" si="53"/>
        <v>72</v>
      </c>
    </row>
    <row r="366" spans="1:13" x14ac:dyDescent="0.25">
      <c r="A366" s="1">
        <v>366</v>
      </c>
      <c r="B366"/>
      <c r="C366" s="14"/>
      <c r="D366" s="15">
        <v>366</v>
      </c>
      <c r="E366" s="1" t="str">
        <f t="shared" si="45"/>
        <v/>
      </c>
      <c r="F366" s="1" t="str">
        <f t="shared" si="46"/>
        <v/>
      </c>
      <c r="G366" s="1" t="str">
        <f t="shared" si="47"/>
        <v/>
      </c>
      <c r="H366" s="16" t="str">
        <f t="shared" si="48"/>
        <v/>
      </c>
      <c r="I366" s="17" t="str">
        <f t="shared" si="49"/>
        <v/>
      </c>
      <c r="J366" s="17" t="str">
        <f t="shared" si="51"/>
        <v/>
      </c>
      <c r="K366" s="18" t="str">
        <f t="shared" si="50"/>
        <v/>
      </c>
      <c r="L366" t="str">
        <f t="shared" si="52"/>
        <v/>
      </c>
      <c r="M366" s="15">
        <f t="shared" si="53"/>
        <v>73</v>
      </c>
    </row>
    <row r="367" spans="1:13" x14ac:dyDescent="0.25">
      <c r="A367" s="1">
        <v>367</v>
      </c>
      <c r="B367"/>
      <c r="C367" s="14"/>
      <c r="D367" s="15">
        <v>367</v>
      </c>
      <c r="E367" s="1" t="str">
        <f t="shared" si="45"/>
        <v/>
      </c>
      <c r="F367" s="1" t="str">
        <f t="shared" si="46"/>
        <v/>
      </c>
      <c r="G367" s="1" t="str">
        <f t="shared" si="47"/>
        <v/>
      </c>
      <c r="H367" s="16" t="str">
        <f t="shared" si="48"/>
        <v/>
      </c>
      <c r="I367" s="17" t="str">
        <f t="shared" si="49"/>
        <v/>
      </c>
      <c r="J367" s="17" t="str">
        <f t="shared" si="51"/>
        <v/>
      </c>
      <c r="K367" s="18" t="str">
        <f t="shared" si="50"/>
        <v/>
      </c>
      <c r="L367" t="str">
        <f t="shared" si="52"/>
        <v/>
      </c>
      <c r="M367" s="15">
        <f t="shared" si="53"/>
        <v>74</v>
      </c>
    </row>
    <row r="368" spans="1:13" x14ac:dyDescent="0.25">
      <c r="A368" s="1">
        <v>368</v>
      </c>
      <c r="B368"/>
      <c r="C368" s="14"/>
      <c r="D368" s="15">
        <v>368</v>
      </c>
      <c r="E368" s="1" t="str">
        <f t="shared" si="45"/>
        <v/>
      </c>
      <c r="F368" s="1" t="str">
        <f t="shared" si="46"/>
        <v/>
      </c>
      <c r="G368" s="1" t="str">
        <f t="shared" si="47"/>
        <v/>
      </c>
      <c r="H368" s="16" t="str">
        <f t="shared" si="48"/>
        <v/>
      </c>
      <c r="I368" s="17" t="str">
        <f t="shared" si="49"/>
        <v/>
      </c>
      <c r="J368" s="17" t="str">
        <f t="shared" si="51"/>
        <v/>
      </c>
      <c r="K368" s="18" t="str">
        <f t="shared" si="50"/>
        <v/>
      </c>
      <c r="L368" t="str">
        <f t="shared" si="52"/>
        <v/>
      </c>
      <c r="M368" s="15">
        <f t="shared" si="53"/>
        <v>75</v>
      </c>
    </row>
    <row r="369" spans="1:13" x14ac:dyDescent="0.25">
      <c r="A369" s="1">
        <v>369</v>
      </c>
      <c r="B369"/>
      <c r="C369" s="14"/>
      <c r="D369" s="15">
        <v>369</v>
      </c>
      <c r="E369" s="1" t="str">
        <f t="shared" si="45"/>
        <v/>
      </c>
      <c r="F369" s="1" t="str">
        <f t="shared" si="46"/>
        <v/>
      </c>
      <c r="G369" s="1" t="str">
        <f t="shared" si="47"/>
        <v/>
      </c>
      <c r="H369" s="16" t="str">
        <f t="shared" si="48"/>
        <v/>
      </c>
      <c r="I369" s="17" t="str">
        <f t="shared" si="49"/>
        <v/>
      </c>
      <c r="J369" s="17" t="str">
        <f t="shared" si="51"/>
        <v/>
      </c>
      <c r="K369" s="18" t="str">
        <f t="shared" si="50"/>
        <v/>
      </c>
      <c r="L369" t="str">
        <f t="shared" si="52"/>
        <v/>
      </c>
      <c r="M369" s="15">
        <f t="shared" si="53"/>
        <v>76</v>
      </c>
    </row>
    <row r="370" spans="1:13" x14ac:dyDescent="0.25">
      <c r="A370" s="1">
        <v>370</v>
      </c>
      <c r="B370"/>
      <c r="C370" s="14"/>
      <c r="D370" s="15">
        <v>370</v>
      </c>
      <c r="E370" s="1" t="str">
        <f t="shared" si="45"/>
        <v/>
      </c>
      <c r="F370" s="1" t="str">
        <f t="shared" si="46"/>
        <v/>
      </c>
      <c r="G370" s="1" t="str">
        <f t="shared" si="47"/>
        <v/>
      </c>
      <c r="H370" s="16" t="str">
        <f t="shared" si="48"/>
        <v/>
      </c>
      <c r="I370" s="17" t="str">
        <f t="shared" si="49"/>
        <v/>
      </c>
      <c r="J370" s="17" t="str">
        <f t="shared" si="51"/>
        <v/>
      </c>
      <c r="K370" s="18" t="str">
        <f t="shared" si="50"/>
        <v/>
      </c>
      <c r="L370" t="str">
        <f t="shared" si="52"/>
        <v/>
      </c>
      <c r="M370" s="15">
        <f t="shared" si="53"/>
        <v>77</v>
      </c>
    </row>
    <row r="371" spans="1:13" x14ac:dyDescent="0.25">
      <c r="A371" s="1">
        <v>371</v>
      </c>
      <c r="B371"/>
      <c r="C371" s="14"/>
      <c r="D371" s="15">
        <v>371</v>
      </c>
      <c r="E371" s="1" t="str">
        <f t="shared" si="45"/>
        <v/>
      </c>
      <c r="F371" s="1" t="str">
        <f t="shared" si="46"/>
        <v/>
      </c>
      <c r="G371" s="1" t="str">
        <f t="shared" si="47"/>
        <v/>
      </c>
      <c r="H371" s="16" t="str">
        <f t="shared" si="48"/>
        <v/>
      </c>
      <c r="I371" s="17" t="str">
        <f t="shared" si="49"/>
        <v/>
      </c>
      <c r="J371" s="17" t="str">
        <f t="shared" si="51"/>
        <v/>
      </c>
      <c r="K371" s="18" t="str">
        <f t="shared" si="50"/>
        <v/>
      </c>
      <c r="L371" t="str">
        <f t="shared" si="52"/>
        <v/>
      </c>
      <c r="M371" s="15">
        <f t="shared" si="53"/>
        <v>78</v>
      </c>
    </row>
    <row r="372" spans="1:13" x14ac:dyDescent="0.25">
      <c r="A372" s="1">
        <v>372</v>
      </c>
      <c r="B372"/>
      <c r="C372" s="14"/>
      <c r="D372" s="15">
        <v>372</v>
      </c>
      <c r="E372" s="1" t="str">
        <f t="shared" si="45"/>
        <v/>
      </c>
      <c r="F372" s="1" t="str">
        <f t="shared" si="46"/>
        <v/>
      </c>
      <c r="G372" s="1" t="str">
        <f t="shared" si="47"/>
        <v/>
      </c>
      <c r="H372" s="16" t="str">
        <f t="shared" si="48"/>
        <v/>
      </c>
      <c r="I372" s="17" t="str">
        <f t="shared" si="49"/>
        <v/>
      </c>
      <c r="J372" s="17" t="str">
        <f t="shared" si="51"/>
        <v/>
      </c>
      <c r="K372" s="18" t="str">
        <f t="shared" si="50"/>
        <v/>
      </c>
      <c r="L372" t="str">
        <f t="shared" si="52"/>
        <v/>
      </c>
      <c r="M372" s="15">
        <f t="shared" si="53"/>
        <v>79</v>
      </c>
    </row>
    <row r="373" spans="1:13" x14ac:dyDescent="0.25">
      <c r="A373" s="1">
        <v>373</v>
      </c>
      <c r="B373"/>
      <c r="C373" s="14"/>
      <c r="D373" s="15">
        <v>373</v>
      </c>
      <c r="E373" s="1" t="str">
        <f t="shared" si="45"/>
        <v/>
      </c>
      <c r="F373" s="1" t="str">
        <f t="shared" si="46"/>
        <v/>
      </c>
      <c r="G373" s="1" t="str">
        <f t="shared" si="47"/>
        <v/>
      </c>
      <c r="H373" s="16" t="str">
        <f t="shared" si="48"/>
        <v/>
      </c>
      <c r="I373" s="17" t="str">
        <f t="shared" si="49"/>
        <v/>
      </c>
      <c r="J373" s="17" t="str">
        <f t="shared" si="51"/>
        <v/>
      </c>
      <c r="K373" s="18" t="str">
        <f t="shared" si="50"/>
        <v/>
      </c>
      <c r="L373" t="str">
        <f t="shared" si="52"/>
        <v/>
      </c>
      <c r="M373" s="15">
        <f t="shared" si="53"/>
        <v>80</v>
      </c>
    </row>
    <row r="374" spans="1:13" x14ac:dyDescent="0.25">
      <c r="A374" s="1">
        <v>374</v>
      </c>
      <c r="B374"/>
      <c r="C374" s="14"/>
      <c r="D374" s="15">
        <v>374</v>
      </c>
      <c r="E374" s="1" t="str">
        <f t="shared" si="45"/>
        <v/>
      </c>
      <c r="F374" s="1" t="str">
        <f t="shared" si="46"/>
        <v/>
      </c>
      <c r="G374" s="1" t="str">
        <f t="shared" si="47"/>
        <v/>
      </c>
      <c r="H374" s="16" t="str">
        <f t="shared" si="48"/>
        <v/>
      </c>
      <c r="I374" s="17" t="str">
        <f t="shared" si="49"/>
        <v/>
      </c>
      <c r="J374" s="17" t="str">
        <f t="shared" si="51"/>
        <v/>
      </c>
      <c r="K374" s="18" t="str">
        <f t="shared" si="50"/>
        <v/>
      </c>
      <c r="L374" t="str">
        <f t="shared" si="52"/>
        <v/>
      </c>
      <c r="M374" s="15">
        <f t="shared" si="53"/>
        <v>81</v>
      </c>
    </row>
    <row r="375" spans="1:13" x14ac:dyDescent="0.25">
      <c r="A375" s="1">
        <v>375</v>
      </c>
      <c r="B375"/>
      <c r="C375" s="14"/>
      <c r="D375" s="15">
        <v>375</v>
      </c>
      <c r="E375" s="1" t="str">
        <f t="shared" si="45"/>
        <v/>
      </c>
      <c r="F375" s="1" t="str">
        <f t="shared" si="46"/>
        <v/>
      </c>
      <c r="G375" s="1" t="str">
        <f t="shared" si="47"/>
        <v/>
      </c>
      <c r="H375" s="16" t="str">
        <f t="shared" si="48"/>
        <v/>
      </c>
      <c r="I375" s="17" t="str">
        <f t="shared" si="49"/>
        <v/>
      </c>
      <c r="J375" s="17" t="str">
        <f t="shared" si="51"/>
        <v/>
      </c>
      <c r="K375" s="18" t="str">
        <f t="shared" si="50"/>
        <v/>
      </c>
      <c r="L375" t="str">
        <f t="shared" si="52"/>
        <v/>
      </c>
      <c r="M375" s="15">
        <f t="shared" si="53"/>
        <v>82</v>
      </c>
    </row>
    <row r="376" spans="1:13" x14ac:dyDescent="0.25">
      <c r="A376" s="1">
        <v>376</v>
      </c>
      <c r="B376"/>
      <c r="C376" s="14"/>
      <c r="D376" s="15">
        <v>376</v>
      </c>
      <c r="E376" s="1" t="str">
        <f t="shared" si="45"/>
        <v/>
      </c>
      <c r="F376" s="1" t="str">
        <f t="shared" si="46"/>
        <v/>
      </c>
      <c r="G376" s="1" t="str">
        <f t="shared" si="47"/>
        <v/>
      </c>
      <c r="H376" s="16" t="str">
        <f t="shared" si="48"/>
        <v/>
      </c>
      <c r="I376" s="17" t="str">
        <f t="shared" si="49"/>
        <v/>
      </c>
      <c r="J376" s="17" t="str">
        <f t="shared" si="51"/>
        <v/>
      </c>
      <c r="K376" s="18" t="str">
        <f t="shared" si="50"/>
        <v/>
      </c>
      <c r="L376" t="str">
        <f t="shared" si="52"/>
        <v/>
      </c>
      <c r="M376" s="15">
        <f t="shared" si="53"/>
        <v>83</v>
      </c>
    </row>
    <row r="377" spans="1:13" x14ac:dyDescent="0.25">
      <c r="A377" s="1">
        <v>377</v>
      </c>
      <c r="B377"/>
      <c r="C377" s="14"/>
      <c r="D377" s="15">
        <v>377</v>
      </c>
      <c r="E377" s="1" t="str">
        <f t="shared" si="45"/>
        <v/>
      </c>
      <c r="F377" s="1" t="str">
        <f t="shared" si="46"/>
        <v/>
      </c>
      <c r="G377" s="1" t="str">
        <f t="shared" si="47"/>
        <v/>
      </c>
      <c r="H377" s="16" t="str">
        <f t="shared" si="48"/>
        <v/>
      </c>
      <c r="I377" s="17" t="str">
        <f t="shared" si="49"/>
        <v/>
      </c>
      <c r="J377" s="17" t="str">
        <f t="shared" si="51"/>
        <v/>
      </c>
      <c r="K377" s="18" t="str">
        <f t="shared" si="50"/>
        <v/>
      </c>
      <c r="L377" t="str">
        <f t="shared" si="52"/>
        <v/>
      </c>
      <c r="M377" s="15">
        <f t="shared" si="53"/>
        <v>84</v>
      </c>
    </row>
    <row r="378" spans="1:13" x14ac:dyDescent="0.25">
      <c r="A378" s="1">
        <v>378</v>
      </c>
      <c r="B378"/>
      <c r="C378" s="14"/>
      <c r="D378" s="15">
        <v>378</v>
      </c>
      <c r="E378" s="1" t="str">
        <f t="shared" si="45"/>
        <v/>
      </c>
      <c r="F378" s="1" t="str">
        <f t="shared" si="46"/>
        <v/>
      </c>
      <c r="G378" s="1" t="str">
        <f t="shared" si="47"/>
        <v/>
      </c>
      <c r="H378" s="16" t="str">
        <f t="shared" si="48"/>
        <v/>
      </c>
      <c r="I378" s="17" t="str">
        <f t="shared" si="49"/>
        <v/>
      </c>
      <c r="J378" s="17" t="str">
        <f t="shared" si="51"/>
        <v/>
      </c>
      <c r="K378" s="18" t="str">
        <f t="shared" si="50"/>
        <v/>
      </c>
      <c r="L378" t="str">
        <f t="shared" si="52"/>
        <v/>
      </c>
      <c r="M378" s="15">
        <f t="shared" si="53"/>
        <v>85</v>
      </c>
    </row>
    <row r="379" spans="1:13" x14ac:dyDescent="0.25">
      <c r="A379" s="1">
        <v>379</v>
      </c>
      <c r="B379"/>
      <c r="C379" s="14"/>
      <c r="D379" s="15">
        <v>379</v>
      </c>
      <c r="E379" s="1" t="str">
        <f t="shared" si="45"/>
        <v/>
      </c>
      <c r="F379" s="1" t="str">
        <f t="shared" si="46"/>
        <v/>
      </c>
      <c r="G379" s="1" t="str">
        <f t="shared" si="47"/>
        <v/>
      </c>
      <c r="H379" s="16" t="str">
        <f t="shared" si="48"/>
        <v/>
      </c>
      <c r="I379" s="17" t="str">
        <f t="shared" si="49"/>
        <v/>
      </c>
      <c r="J379" s="17" t="str">
        <f t="shared" si="51"/>
        <v/>
      </c>
      <c r="K379" s="18" t="str">
        <f t="shared" si="50"/>
        <v/>
      </c>
      <c r="L379" t="str">
        <f t="shared" si="52"/>
        <v/>
      </c>
      <c r="M379" s="15">
        <f t="shared" si="53"/>
        <v>86</v>
      </c>
    </row>
    <row r="380" spans="1:13" x14ac:dyDescent="0.25">
      <c r="A380" s="1">
        <v>380</v>
      </c>
      <c r="B380"/>
      <c r="C380" s="14"/>
      <c r="D380" s="15">
        <v>380</v>
      </c>
      <c r="E380" s="1" t="str">
        <f t="shared" si="45"/>
        <v/>
      </c>
      <c r="F380" s="1" t="str">
        <f t="shared" si="46"/>
        <v/>
      </c>
      <c r="G380" s="1" t="str">
        <f t="shared" si="47"/>
        <v/>
      </c>
      <c r="H380" s="16" t="str">
        <f t="shared" si="48"/>
        <v/>
      </c>
      <c r="I380" s="17" t="str">
        <f t="shared" si="49"/>
        <v/>
      </c>
      <c r="J380" s="17" t="str">
        <f t="shared" si="51"/>
        <v/>
      </c>
      <c r="K380" s="18" t="str">
        <f t="shared" si="50"/>
        <v/>
      </c>
      <c r="L380" t="str">
        <f t="shared" si="52"/>
        <v/>
      </c>
      <c r="M380" s="15">
        <f t="shared" si="53"/>
        <v>87</v>
      </c>
    </row>
    <row r="381" spans="1:13" x14ac:dyDescent="0.25">
      <c r="A381" s="1">
        <v>381</v>
      </c>
      <c r="B381"/>
      <c r="C381" s="14"/>
      <c r="D381" s="15">
        <v>381</v>
      </c>
      <c r="E381" s="1" t="str">
        <f t="shared" si="45"/>
        <v/>
      </c>
      <c r="F381" s="1" t="str">
        <f t="shared" si="46"/>
        <v/>
      </c>
      <c r="G381" s="1" t="str">
        <f t="shared" si="47"/>
        <v/>
      </c>
      <c r="H381" s="16" t="str">
        <f t="shared" si="48"/>
        <v/>
      </c>
      <c r="I381" s="17" t="str">
        <f t="shared" si="49"/>
        <v/>
      </c>
      <c r="J381" s="17" t="str">
        <f t="shared" si="51"/>
        <v/>
      </c>
      <c r="K381" s="18" t="str">
        <f t="shared" si="50"/>
        <v/>
      </c>
      <c r="L381" t="str">
        <f t="shared" si="52"/>
        <v/>
      </c>
      <c r="M381" s="15">
        <f t="shared" si="53"/>
        <v>88</v>
      </c>
    </row>
    <row r="382" spans="1:13" x14ac:dyDescent="0.25">
      <c r="A382" s="1">
        <v>382</v>
      </c>
      <c r="B382"/>
      <c r="C382" s="14"/>
      <c r="D382" s="15">
        <v>382</v>
      </c>
      <c r="E382" s="1" t="str">
        <f t="shared" si="45"/>
        <v/>
      </c>
      <c r="F382" s="1" t="str">
        <f t="shared" si="46"/>
        <v/>
      </c>
      <c r="G382" s="1" t="str">
        <f t="shared" si="47"/>
        <v/>
      </c>
      <c r="H382" s="16" t="str">
        <f t="shared" si="48"/>
        <v/>
      </c>
      <c r="I382" s="17" t="str">
        <f t="shared" si="49"/>
        <v/>
      </c>
      <c r="J382" s="17" t="str">
        <f t="shared" si="51"/>
        <v/>
      </c>
      <c r="K382" s="18" t="str">
        <f t="shared" si="50"/>
        <v/>
      </c>
      <c r="L382" t="str">
        <f t="shared" si="52"/>
        <v/>
      </c>
      <c r="M382" s="15">
        <f t="shared" si="53"/>
        <v>89</v>
      </c>
    </row>
    <row r="383" spans="1:13" x14ac:dyDescent="0.25">
      <c r="A383" s="1">
        <v>383</v>
      </c>
      <c r="B383"/>
      <c r="C383" s="14"/>
      <c r="D383" s="15">
        <v>383</v>
      </c>
      <c r="E383" s="1" t="str">
        <f t="shared" si="45"/>
        <v/>
      </c>
      <c r="F383" s="1" t="str">
        <f t="shared" si="46"/>
        <v/>
      </c>
      <c r="G383" s="1" t="str">
        <f t="shared" si="47"/>
        <v/>
      </c>
      <c r="H383" s="16" t="str">
        <f t="shared" si="48"/>
        <v/>
      </c>
      <c r="I383" s="17" t="str">
        <f t="shared" si="49"/>
        <v/>
      </c>
      <c r="J383" s="17" t="str">
        <f t="shared" si="51"/>
        <v/>
      </c>
      <c r="K383" s="18" t="str">
        <f t="shared" si="50"/>
        <v/>
      </c>
      <c r="L383" t="str">
        <f t="shared" si="52"/>
        <v/>
      </c>
      <c r="M383" s="15">
        <f t="shared" si="53"/>
        <v>90</v>
      </c>
    </row>
    <row r="384" spans="1:13" x14ac:dyDescent="0.25">
      <c r="A384" s="1">
        <v>384</v>
      </c>
      <c r="B384"/>
      <c r="C384" s="14"/>
      <c r="D384" s="15">
        <v>384</v>
      </c>
      <c r="E384" s="1" t="str">
        <f t="shared" si="45"/>
        <v/>
      </c>
      <c r="F384" s="1" t="str">
        <f t="shared" si="46"/>
        <v/>
      </c>
      <c r="G384" s="1" t="str">
        <f t="shared" si="47"/>
        <v/>
      </c>
      <c r="H384" s="16" t="str">
        <f t="shared" si="48"/>
        <v/>
      </c>
      <c r="I384" s="17" t="str">
        <f t="shared" si="49"/>
        <v/>
      </c>
      <c r="J384" s="17" t="str">
        <f t="shared" si="51"/>
        <v/>
      </c>
      <c r="K384" s="18" t="str">
        <f t="shared" si="50"/>
        <v/>
      </c>
      <c r="L384" t="str">
        <f t="shared" si="52"/>
        <v/>
      </c>
      <c r="M384" s="15">
        <f t="shared" si="53"/>
        <v>91</v>
      </c>
    </row>
    <row r="385" spans="1:13" x14ac:dyDescent="0.25">
      <c r="A385" s="1">
        <v>385</v>
      </c>
      <c r="B385"/>
      <c r="C385" s="14"/>
      <c r="D385" s="15">
        <v>385</v>
      </c>
      <c r="E385" s="1" t="str">
        <f t="shared" si="45"/>
        <v/>
      </c>
      <c r="F385" s="1" t="str">
        <f t="shared" si="46"/>
        <v/>
      </c>
      <c r="G385" s="1" t="str">
        <f t="shared" si="47"/>
        <v/>
      </c>
      <c r="H385" s="16" t="str">
        <f t="shared" si="48"/>
        <v/>
      </c>
      <c r="I385" s="17" t="str">
        <f t="shared" si="49"/>
        <v/>
      </c>
      <c r="J385" s="17" t="str">
        <f t="shared" si="51"/>
        <v/>
      </c>
      <c r="K385" s="18" t="str">
        <f t="shared" si="50"/>
        <v/>
      </c>
      <c r="L385" t="str">
        <f t="shared" si="52"/>
        <v/>
      </c>
      <c r="M385" s="15">
        <f t="shared" si="53"/>
        <v>92</v>
      </c>
    </row>
    <row r="386" spans="1:13" x14ac:dyDescent="0.25">
      <c r="A386" s="1">
        <v>386</v>
      </c>
      <c r="B386"/>
      <c r="C386" s="14"/>
      <c r="D386" s="15">
        <v>386</v>
      </c>
      <c r="E386" s="1" t="str">
        <f t="shared" ref="E386:E449" si="55">IF(B386&gt;0,1/2*(B386-O$4*F386+N$28)+1/2*POWER((B386-O$4*F386+N$28)^2-4*O$28*(B386-O$4*F386),0.5),"")</f>
        <v/>
      </c>
      <c r="F386" s="1" t="str">
        <f t="shared" ref="F386:F449" si="56">IF(B386="","",LN(1+EXP($Q$10*(B386-$Q$11)))/$Q$10)</f>
        <v/>
      </c>
      <c r="G386" s="1" t="str">
        <f t="shared" ref="G386:G449" si="57">IF(B386="","",O$4*N$21*10/(Q$12+F386)-O$4*N$21*10/(Q$12+N$19-Q$11)+(1-O$4)*O$14)</f>
        <v/>
      </c>
      <c r="H386" s="16" t="str">
        <f t="shared" ref="H386:H449" si="58">IF(B386&gt;0, IF(O$4=1,N$21*10/(E386)-N$21*10/(Q$11-O$19),N$21*10/(E386)-N$21*10/(N$19-O$19)),"")</f>
        <v/>
      </c>
      <c r="I386" s="17" t="str">
        <f t="shared" ref="I386:I449" si="59">IF(B386&gt;0,(O$21*10/(B386-E386-O$4*F386)-O$21*10/(O$19))+G386,"")</f>
        <v/>
      </c>
      <c r="J386" s="17" t="str">
        <f t="shared" si="51"/>
        <v/>
      </c>
      <c r="K386" s="18" t="str">
        <f t="shared" ref="K386:K449" si="60">IF(OR(B386="",C386=0,C386=""),"",(I386-C386)*(I386-C386))</f>
        <v/>
      </c>
      <c r="L386" t="str">
        <f t="shared" si="52"/>
        <v/>
      </c>
      <c r="M386" s="15">
        <f t="shared" si="53"/>
        <v>93</v>
      </c>
    </row>
    <row r="387" spans="1:13" x14ac:dyDescent="0.25">
      <c r="A387" s="1">
        <v>387</v>
      </c>
      <c r="B387"/>
      <c r="C387" s="14"/>
      <c r="D387" s="15">
        <v>387</v>
      </c>
      <c r="E387" s="1" t="str">
        <f t="shared" si="55"/>
        <v/>
      </c>
      <c r="F387" s="1" t="str">
        <f t="shared" si="56"/>
        <v/>
      </c>
      <c r="G387" s="1" t="str">
        <f t="shared" si="57"/>
        <v/>
      </c>
      <c r="H387" s="16" t="str">
        <f t="shared" si="58"/>
        <v/>
      </c>
      <c r="I387" s="17" t="str">
        <f t="shared" si="59"/>
        <v/>
      </c>
      <c r="J387" s="17" t="str">
        <f t="shared" ref="J387:J450" si="61">IF(B387&gt;0,C387,"")</f>
        <v/>
      </c>
      <c r="K387" s="18" t="str">
        <f t="shared" si="60"/>
        <v/>
      </c>
      <c r="L387" t="str">
        <f t="shared" ref="L387:L450" si="62">IF(K387&gt;81,"",K387)</f>
        <v/>
      </c>
      <c r="M387" s="15">
        <f t="shared" ref="M387:M450" si="63">IF(K387&gt;81,M386+1,M386)</f>
        <v>94</v>
      </c>
    </row>
    <row r="388" spans="1:13" x14ac:dyDescent="0.25">
      <c r="A388" s="1">
        <v>388</v>
      </c>
      <c r="B388"/>
      <c r="C388" s="14"/>
      <c r="D388" s="15">
        <v>388</v>
      </c>
      <c r="E388" s="1" t="str">
        <f t="shared" si="55"/>
        <v/>
      </c>
      <c r="F388" s="1" t="str">
        <f t="shared" si="56"/>
        <v/>
      </c>
      <c r="G388" s="1" t="str">
        <f t="shared" si="57"/>
        <v/>
      </c>
      <c r="H388" s="16" t="str">
        <f t="shared" si="58"/>
        <v/>
      </c>
      <c r="I388" s="17" t="str">
        <f t="shared" si="59"/>
        <v/>
      </c>
      <c r="J388" s="17" t="str">
        <f t="shared" si="61"/>
        <v/>
      </c>
      <c r="K388" s="18" t="str">
        <f t="shared" si="60"/>
        <v/>
      </c>
      <c r="L388" t="str">
        <f t="shared" si="62"/>
        <v/>
      </c>
      <c r="M388" s="15">
        <f t="shared" si="63"/>
        <v>95</v>
      </c>
    </row>
    <row r="389" spans="1:13" x14ac:dyDescent="0.25">
      <c r="A389" s="1">
        <v>389</v>
      </c>
      <c r="B389"/>
      <c r="C389" s="14"/>
      <c r="D389" s="15">
        <v>389</v>
      </c>
      <c r="E389" s="1" t="str">
        <f t="shared" si="55"/>
        <v/>
      </c>
      <c r="F389" s="1" t="str">
        <f t="shared" si="56"/>
        <v/>
      </c>
      <c r="G389" s="1" t="str">
        <f t="shared" si="57"/>
        <v/>
      </c>
      <c r="H389" s="16" t="str">
        <f t="shared" si="58"/>
        <v/>
      </c>
      <c r="I389" s="17" t="str">
        <f t="shared" si="59"/>
        <v/>
      </c>
      <c r="J389" s="17" t="str">
        <f t="shared" si="61"/>
        <v/>
      </c>
      <c r="K389" s="18" t="str">
        <f t="shared" si="60"/>
        <v/>
      </c>
      <c r="L389" t="str">
        <f t="shared" si="62"/>
        <v/>
      </c>
      <c r="M389" s="15">
        <f t="shared" si="63"/>
        <v>96</v>
      </c>
    </row>
    <row r="390" spans="1:13" x14ac:dyDescent="0.25">
      <c r="A390" s="1">
        <v>390</v>
      </c>
      <c r="B390"/>
      <c r="C390" s="14"/>
      <c r="D390" s="15">
        <v>390</v>
      </c>
      <c r="E390" s="1" t="str">
        <f t="shared" si="55"/>
        <v/>
      </c>
      <c r="F390" s="1" t="str">
        <f t="shared" si="56"/>
        <v/>
      </c>
      <c r="G390" s="1" t="str">
        <f t="shared" si="57"/>
        <v/>
      </c>
      <c r="H390" s="16" t="str">
        <f t="shared" si="58"/>
        <v/>
      </c>
      <c r="I390" s="17" t="str">
        <f t="shared" si="59"/>
        <v/>
      </c>
      <c r="J390" s="17" t="str">
        <f t="shared" si="61"/>
        <v/>
      </c>
      <c r="K390" s="18" t="str">
        <f t="shared" si="60"/>
        <v/>
      </c>
      <c r="L390" t="str">
        <f t="shared" si="62"/>
        <v/>
      </c>
      <c r="M390" s="15">
        <f t="shared" si="63"/>
        <v>97</v>
      </c>
    </row>
    <row r="391" spans="1:13" x14ac:dyDescent="0.25">
      <c r="A391" s="1">
        <v>391</v>
      </c>
      <c r="B391"/>
      <c r="C391" s="14"/>
      <c r="D391" s="15">
        <v>391</v>
      </c>
      <c r="E391" s="1" t="str">
        <f t="shared" si="55"/>
        <v/>
      </c>
      <c r="F391" s="1" t="str">
        <f t="shared" si="56"/>
        <v/>
      </c>
      <c r="G391" s="1" t="str">
        <f t="shared" si="57"/>
        <v/>
      </c>
      <c r="H391" s="16" t="str">
        <f t="shared" si="58"/>
        <v/>
      </c>
      <c r="I391" s="17" t="str">
        <f t="shared" si="59"/>
        <v/>
      </c>
      <c r="J391" s="17" t="str">
        <f t="shared" si="61"/>
        <v/>
      </c>
      <c r="K391" s="18" t="str">
        <f t="shared" si="60"/>
        <v/>
      </c>
      <c r="L391" t="str">
        <f t="shared" si="62"/>
        <v/>
      </c>
      <c r="M391" s="15">
        <f t="shared" si="63"/>
        <v>98</v>
      </c>
    </row>
    <row r="392" spans="1:13" x14ac:dyDescent="0.25">
      <c r="A392" s="1">
        <v>392</v>
      </c>
      <c r="B392"/>
      <c r="C392" s="14"/>
      <c r="D392" s="15">
        <v>392</v>
      </c>
      <c r="E392" s="1" t="str">
        <f t="shared" si="55"/>
        <v/>
      </c>
      <c r="F392" s="1" t="str">
        <f t="shared" si="56"/>
        <v/>
      </c>
      <c r="G392" s="1" t="str">
        <f t="shared" si="57"/>
        <v/>
      </c>
      <c r="H392" s="16" t="str">
        <f t="shared" si="58"/>
        <v/>
      </c>
      <c r="I392" s="17" t="str">
        <f t="shared" si="59"/>
        <v/>
      </c>
      <c r="J392" s="17" t="str">
        <f t="shared" si="61"/>
        <v/>
      </c>
      <c r="K392" s="18" t="str">
        <f t="shared" si="60"/>
        <v/>
      </c>
      <c r="L392" t="str">
        <f t="shared" si="62"/>
        <v/>
      </c>
      <c r="M392" s="15">
        <f t="shared" si="63"/>
        <v>99</v>
      </c>
    </row>
    <row r="393" spans="1:13" x14ac:dyDescent="0.25">
      <c r="A393" s="1">
        <v>393</v>
      </c>
      <c r="B393"/>
      <c r="C393" s="14"/>
      <c r="D393" s="15">
        <v>393</v>
      </c>
      <c r="E393" s="1" t="str">
        <f t="shared" si="55"/>
        <v/>
      </c>
      <c r="F393" s="1" t="str">
        <f t="shared" si="56"/>
        <v/>
      </c>
      <c r="G393" s="1" t="str">
        <f t="shared" si="57"/>
        <v/>
      </c>
      <c r="H393" s="16" t="str">
        <f t="shared" si="58"/>
        <v/>
      </c>
      <c r="I393" s="17" t="str">
        <f t="shared" si="59"/>
        <v/>
      </c>
      <c r="J393" s="17" t="str">
        <f t="shared" si="61"/>
        <v/>
      </c>
      <c r="K393" s="18" t="str">
        <f t="shared" si="60"/>
        <v/>
      </c>
      <c r="L393" t="str">
        <f t="shared" si="62"/>
        <v/>
      </c>
      <c r="M393" s="15">
        <f t="shared" si="63"/>
        <v>100</v>
      </c>
    </row>
    <row r="394" spans="1:13" x14ac:dyDescent="0.25">
      <c r="A394" s="1">
        <v>394</v>
      </c>
      <c r="B394"/>
      <c r="C394" s="14"/>
      <c r="D394" s="15">
        <v>394</v>
      </c>
      <c r="E394" s="1" t="str">
        <f t="shared" si="55"/>
        <v/>
      </c>
      <c r="F394" s="1" t="str">
        <f t="shared" si="56"/>
        <v/>
      </c>
      <c r="G394" s="1" t="str">
        <f t="shared" si="57"/>
        <v/>
      </c>
      <c r="H394" s="16" t="str">
        <f t="shared" si="58"/>
        <v/>
      </c>
      <c r="I394" s="17" t="str">
        <f t="shared" si="59"/>
        <v/>
      </c>
      <c r="J394" s="17" t="str">
        <f t="shared" si="61"/>
        <v/>
      </c>
      <c r="K394" s="18" t="str">
        <f t="shared" si="60"/>
        <v/>
      </c>
      <c r="L394" t="str">
        <f t="shared" si="62"/>
        <v/>
      </c>
      <c r="M394" s="15">
        <f t="shared" si="63"/>
        <v>101</v>
      </c>
    </row>
    <row r="395" spans="1:13" x14ac:dyDescent="0.25">
      <c r="A395" s="1">
        <v>395</v>
      </c>
      <c r="B395"/>
      <c r="C395" s="14"/>
      <c r="D395" s="15">
        <v>395</v>
      </c>
      <c r="E395" s="1" t="str">
        <f t="shared" si="55"/>
        <v/>
      </c>
      <c r="F395" s="1" t="str">
        <f t="shared" si="56"/>
        <v/>
      </c>
      <c r="G395" s="1" t="str">
        <f t="shared" si="57"/>
        <v/>
      </c>
      <c r="H395" s="16" t="str">
        <f t="shared" si="58"/>
        <v/>
      </c>
      <c r="I395" s="17" t="str">
        <f t="shared" si="59"/>
        <v/>
      </c>
      <c r="J395" s="17" t="str">
        <f t="shared" si="61"/>
        <v/>
      </c>
      <c r="K395" s="18" t="str">
        <f t="shared" si="60"/>
        <v/>
      </c>
      <c r="L395" t="str">
        <f t="shared" si="62"/>
        <v/>
      </c>
      <c r="M395" s="15">
        <f t="shared" si="63"/>
        <v>102</v>
      </c>
    </row>
    <row r="396" spans="1:13" x14ac:dyDescent="0.25">
      <c r="A396" s="1">
        <v>396</v>
      </c>
      <c r="B396"/>
      <c r="C396" s="14"/>
      <c r="D396" s="15">
        <v>396</v>
      </c>
      <c r="E396" s="1" t="str">
        <f t="shared" si="55"/>
        <v/>
      </c>
      <c r="F396" s="1" t="str">
        <f t="shared" si="56"/>
        <v/>
      </c>
      <c r="G396" s="1" t="str">
        <f t="shared" si="57"/>
        <v/>
      </c>
      <c r="H396" s="16" t="str">
        <f t="shared" si="58"/>
        <v/>
      </c>
      <c r="I396" s="17" t="str">
        <f t="shared" si="59"/>
        <v/>
      </c>
      <c r="J396" s="17" t="str">
        <f t="shared" si="61"/>
        <v/>
      </c>
      <c r="K396" s="18" t="str">
        <f t="shared" si="60"/>
        <v/>
      </c>
      <c r="L396" t="str">
        <f t="shared" si="62"/>
        <v/>
      </c>
      <c r="M396" s="15">
        <f t="shared" si="63"/>
        <v>103</v>
      </c>
    </row>
    <row r="397" spans="1:13" x14ac:dyDescent="0.25">
      <c r="A397" s="1">
        <v>397</v>
      </c>
      <c r="B397"/>
      <c r="C397" s="14"/>
      <c r="D397" s="15">
        <v>397</v>
      </c>
      <c r="E397" s="1" t="str">
        <f t="shared" si="55"/>
        <v/>
      </c>
      <c r="F397" s="1" t="str">
        <f t="shared" si="56"/>
        <v/>
      </c>
      <c r="G397" s="1" t="str">
        <f t="shared" si="57"/>
        <v/>
      </c>
      <c r="H397" s="16" t="str">
        <f t="shared" si="58"/>
        <v/>
      </c>
      <c r="I397" s="17" t="str">
        <f t="shared" si="59"/>
        <v/>
      </c>
      <c r="J397" s="17" t="str">
        <f t="shared" si="61"/>
        <v/>
      </c>
      <c r="K397" s="18" t="str">
        <f t="shared" si="60"/>
        <v/>
      </c>
      <c r="L397" t="str">
        <f t="shared" si="62"/>
        <v/>
      </c>
      <c r="M397" s="15">
        <f t="shared" si="63"/>
        <v>104</v>
      </c>
    </row>
    <row r="398" spans="1:13" x14ac:dyDescent="0.25">
      <c r="A398" s="1">
        <v>398</v>
      </c>
      <c r="B398"/>
      <c r="C398" s="14"/>
      <c r="D398" s="15">
        <v>398</v>
      </c>
      <c r="E398" s="1" t="str">
        <f t="shared" si="55"/>
        <v/>
      </c>
      <c r="F398" s="1" t="str">
        <f t="shared" si="56"/>
        <v/>
      </c>
      <c r="G398" s="1" t="str">
        <f t="shared" si="57"/>
        <v/>
      </c>
      <c r="H398" s="16" t="str">
        <f t="shared" si="58"/>
        <v/>
      </c>
      <c r="I398" s="17" t="str">
        <f t="shared" si="59"/>
        <v/>
      </c>
      <c r="J398" s="17" t="str">
        <f t="shared" si="61"/>
        <v/>
      </c>
      <c r="K398" s="18" t="str">
        <f t="shared" si="60"/>
        <v/>
      </c>
      <c r="L398" t="str">
        <f t="shared" si="62"/>
        <v/>
      </c>
      <c r="M398" s="15">
        <f t="shared" si="63"/>
        <v>105</v>
      </c>
    </row>
    <row r="399" spans="1:13" x14ac:dyDescent="0.25">
      <c r="A399" s="1">
        <v>399</v>
      </c>
      <c r="B399"/>
      <c r="C399" s="14"/>
      <c r="D399" s="15">
        <v>399</v>
      </c>
      <c r="E399" s="1" t="str">
        <f t="shared" si="55"/>
        <v/>
      </c>
      <c r="F399" s="1" t="str">
        <f t="shared" si="56"/>
        <v/>
      </c>
      <c r="G399" s="1" t="str">
        <f t="shared" si="57"/>
        <v/>
      </c>
      <c r="H399" s="16" t="str">
        <f t="shared" si="58"/>
        <v/>
      </c>
      <c r="I399" s="17" t="str">
        <f t="shared" si="59"/>
        <v/>
      </c>
      <c r="J399" s="17" t="str">
        <f t="shared" si="61"/>
        <v/>
      </c>
      <c r="K399" s="18" t="str">
        <f t="shared" si="60"/>
        <v/>
      </c>
      <c r="L399" t="str">
        <f t="shared" si="62"/>
        <v/>
      </c>
      <c r="M399" s="15">
        <f t="shared" si="63"/>
        <v>106</v>
      </c>
    </row>
    <row r="400" spans="1:13" x14ac:dyDescent="0.25">
      <c r="A400" s="1">
        <v>400</v>
      </c>
      <c r="B400"/>
      <c r="C400" s="14"/>
      <c r="D400" s="15">
        <v>400</v>
      </c>
      <c r="E400" s="1" t="str">
        <f t="shared" si="55"/>
        <v/>
      </c>
      <c r="F400" s="1" t="str">
        <f t="shared" si="56"/>
        <v/>
      </c>
      <c r="G400" s="1" t="str">
        <f t="shared" si="57"/>
        <v/>
      </c>
      <c r="H400" s="16" t="str">
        <f t="shared" si="58"/>
        <v/>
      </c>
      <c r="I400" s="17" t="str">
        <f t="shared" si="59"/>
        <v/>
      </c>
      <c r="J400" s="17" t="str">
        <f t="shared" si="61"/>
        <v/>
      </c>
      <c r="K400" s="18" t="str">
        <f t="shared" si="60"/>
        <v/>
      </c>
      <c r="L400" t="str">
        <f t="shared" si="62"/>
        <v/>
      </c>
      <c r="M400" s="15">
        <f t="shared" si="63"/>
        <v>107</v>
      </c>
    </row>
    <row r="401" spans="1:13" x14ac:dyDescent="0.25">
      <c r="A401" s="1">
        <v>401</v>
      </c>
      <c r="B401"/>
      <c r="C401" s="14"/>
      <c r="D401" s="15">
        <v>401</v>
      </c>
      <c r="E401" s="1" t="str">
        <f t="shared" si="55"/>
        <v/>
      </c>
      <c r="F401" s="1" t="str">
        <f t="shared" si="56"/>
        <v/>
      </c>
      <c r="G401" s="1" t="str">
        <f t="shared" si="57"/>
        <v/>
      </c>
      <c r="H401" s="16" t="str">
        <f t="shared" si="58"/>
        <v/>
      </c>
      <c r="I401" s="17" t="str">
        <f t="shared" si="59"/>
        <v/>
      </c>
      <c r="J401" s="17" t="str">
        <f t="shared" si="61"/>
        <v/>
      </c>
      <c r="K401" s="18" t="str">
        <f t="shared" si="60"/>
        <v/>
      </c>
      <c r="L401" t="str">
        <f t="shared" si="62"/>
        <v/>
      </c>
      <c r="M401" s="15">
        <f t="shared" si="63"/>
        <v>108</v>
      </c>
    </row>
    <row r="402" spans="1:13" x14ac:dyDescent="0.25">
      <c r="A402" s="1">
        <v>402</v>
      </c>
      <c r="B402"/>
      <c r="C402" s="14"/>
      <c r="D402" s="15">
        <v>402</v>
      </c>
      <c r="E402" s="1" t="str">
        <f t="shared" si="55"/>
        <v/>
      </c>
      <c r="F402" s="1" t="str">
        <f t="shared" si="56"/>
        <v/>
      </c>
      <c r="G402" s="1" t="str">
        <f t="shared" si="57"/>
        <v/>
      </c>
      <c r="H402" s="16" t="str">
        <f t="shared" si="58"/>
        <v/>
      </c>
      <c r="I402" s="17" t="str">
        <f t="shared" si="59"/>
        <v/>
      </c>
      <c r="J402" s="17" t="str">
        <f t="shared" si="61"/>
        <v/>
      </c>
      <c r="K402" s="18" t="str">
        <f t="shared" si="60"/>
        <v/>
      </c>
      <c r="L402" t="str">
        <f t="shared" si="62"/>
        <v/>
      </c>
      <c r="M402" s="15">
        <f t="shared" si="63"/>
        <v>109</v>
      </c>
    </row>
    <row r="403" spans="1:13" x14ac:dyDescent="0.25">
      <c r="A403" s="1">
        <v>403</v>
      </c>
      <c r="B403"/>
      <c r="C403" s="14"/>
      <c r="D403" s="15">
        <v>403</v>
      </c>
      <c r="E403" s="1" t="str">
        <f t="shared" si="55"/>
        <v/>
      </c>
      <c r="F403" s="1" t="str">
        <f t="shared" si="56"/>
        <v/>
      </c>
      <c r="G403" s="1" t="str">
        <f t="shared" si="57"/>
        <v/>
      </c>
      <c r="H403" s="16" t="str">
        <f t="shared" si="58"/>
        <v/>
      </c>
      <c r="I403" s="17" t="str">
        <f t="shared" si="59"/>
        <v/>
      </c>
      <c r="J403" s="17" t="str">
        <f t="shared" si="61"/>
        <v/>
      </c>
      <c r="K403" s="18" t="str">
        <f t="shared" si="60"/>
        <v/>
      </c>
      <c r="L403" t="str">
        <f t="shared" si="62"/>
        <v/>
      </c>
      <c r="M403" s="15">
        <f t="shared" si="63"/>
        <v>110</v>
      </c>
    </row>
    <row r="404" spans="1:13" x14ac:dyDescent="0.25">
      <c r="A404" s="1">
        <v>404</v>
      </c>
      <c r="B404"/>
      <c r="C404" s="14"/>
      <c r="D404" s="15">
        <v>404</v>
      </c>
      <c r="E404" s="1" t="str">
        <f t="shared" si="55"/>
        <v/>
      </c>
      <c r="F404" s="1" t="str">
        <f t="shared" si="56"/>
        <v/>
      </c>
      <c r="G404" s="1" t="str">
        <f t="shared" si="57"/>
        <v/>
      </c>
      <c r="H404" s="16" t="str">
        <f t="shared" si="58"/>
        <v/>
      </c>
      <c r="I404" s="17" t="str">
        <f t="shared" si="59"/>
        <v/>
      </c>
      <c r="J404" s="17" t="str">
        <f t="shared" si="61"/>
        <v/>
      </c>
      <c r="K404" s="18" t="str">
        <f t="shared" si="60"/>
        <v/>
      </c>
      <c r="L404" t="str">
        <f t="shared" si="62"/>
        <v/>
      </c>
      <c r="M404" s="15">
        <f t="shared" si="63"/>
        <v>111</v>
      </c>
    </row>
    <row r="405" spans="1:13" x14ac:dyDescent="0.25">
      <c r="A405" s="1">
        <v>405</v>
      </c>
      <c r="B405"/>
      <c r="C405" s="14"/>
      <c r="D405" s="15">
        <v>405</v>
      </c>
      <c r="E405" s="1" t="str">
        <f t="shared" si="55"/>
        <v/>
      </c>
      <c r="F405" s="1" t="str">
        <f t="shared" si="56"/>
        <v/>
      </c>
      <c r="G405" s="1" t="str">
        <f t="shared" si="57"/>
        <v/>
      </c>
      <c r="H405" s="16" t="str">
        <f t="shared" si="58"/>
        <v/>
      </c>
      <c r="I405" s="17" t="str">
        <f t="shared" si="59"/>
        <v/>
      </c>
      <c r="J405" s="17" t="str">
        <f t="shared" si="61"/>
        <v/>
      </c>
      <c r="K405" s="18" t="str">
        <f t="shared" si="60"/>
        <v/>
      </c>
      <c r="L405" t="str">
        <f t="shared" si="62"/>
        <v/>
      </c>
      <c r="M405" s="15">
        <f t="shared" si="63"/>
        <v>112</v>
      </c>
    </row>
    <row r="406" spans="1:13" x14ac:dyDescent="0.25">
      <c r="A406" s="1">
        <v>406</v>
      </c>
      <c r="B406"/>
      <c r="C406" s="14"/>
      <c r="D406" s="15">
        <v>406</v>
      </c>
      <c r="E406" s="1" t="str">
        <f t="shared" si="55"/>
        <v/>
      </c>
      <c r="F406" s="1" t="str">
        <f t="shared" si="56"/>
        <v/>
      </c>
      <c r="G406" s="1" t="str">
        <f t="shared" si="57"/>
        <v/>
      </c>
      <c r="H406" s="16" t="str">
        <f t="shared" si="58"/>
        <v/>
      </c>
      <c r="I406" s="17" t="str">
        <f t="shared" si="59"/>
        <v/>
      </c>
      <c r="J406" s="17" t="str">
        <f t="shared" si="61"/>
        <v/>
      </c>
      <c r="K406" s="18" t="str">
        <f t="shared" si="60"/>
        <v/>
      </c>
      <c r="L406" t="str">
        <f t="shared" si="62"/>
        <v/>
      </c>
      <c r="M406" s="15">
        <f t="shared" si="63"/>
        <v>113</v>
      </c>
    </row>
    <row r="407" spans="1:13" x14ac:dyDescent="0.25">
      <c r="A407" s="1">
        <v>407</v>
      </c>
      <c r="B407"/>
      <c r="C407" s="14"/>
      <c r="D407" s="15">
        <v>407</v>
      </c>
      <c r="E407" s="1" t="str">
        <f t="shared" si="55"/>
        <v/>
      </c>
      <c r="F407" s="1" t="str">
        <f t="shared" si="56"/>
        <v/>
      </c>
      <c r="G407" s="1" t="str">
        <f t="shared" si="57"/>
        <v/>
      </c>
      <c r="H407" s="16" t="str">
        <f t="shared" si="58"/>
        <v/>
      </c>
      <c r="I407" s="17" t="str">
        <f t="shared" si="59"/>
        <v/>
      </c>
      <c r="J407" s="17" t="str">
        <f t="shared" si="61"/>
        <v/>
      </c>
      <c r="K407" s="18" t="str">
        <f t="shared" si="60"/>
        <v/>
      </c>
      <c r="L407" t="str">
        <f t="shared" si="62"/>
        <v/>
      </c>
      <c r="M407" s="15">
        <f t="shared" si="63"/>
        <v>114</v>
      </c>
    </row>
    <row r="408" spans="1:13" x14ac:dyDescent="0.25">
      <c r="A408" s="1">
        <v>408</v>
      </c>
      <c r="B408"/>
      <c r="C408" s="14"/>
      <c r="D408" s="15">
        <v>408</v>
      </c>
      <c r="E408" s="1" t="str">
        <f t="shared" si="55"/>
        <v/>
      </c>
      <c r="F408" s="1" t="str">
        <f t="shared" si="56"/>
        <v/>
      </c>
      <c r="G408" s="1" t="str">
        <f t="shared" si="57"/>
        <v/>
      </c>
      <c r="H408" s="16" t="str">
        <f t="shared" si="58"/>
        <v/>
      </c>
      <c r="I408" s="17" t="str">
        <f t="shared" si="59"/>
        <v/>
      </c>
      <c r="J408" s="17" t="str">
        <f t="shared" si="61"/>
        <v/>
      </c>
      <c r="K408" s="18" t="str">
        <f t="shared" si="60"/>
        <v/>
      </c>
      <c r="L408" t="str">
        <f t="shared" si="62"/>
        <v/>
      </c>
      <c r="M408" s="15">
        <f t="shared" si="63"/>
        <v>115</v>
      </c>
    </row>
    <row r="409" spans="1:13" x14ac:dyDescent="0.25">
      <c r="A409" s="1">
        <v>409</v>
      </c>
      <c r="B409"/>
      <c r="C409" s="14"/>
      <c r="D409" s="15">
        <v>409</v>
      </c>
      <c r="E409" s="1" t="str">
        <f t="shared" si="55"/>
        <v/>
      </c>
      <c r="F409" s="1" t="str">
        <f t="shared" si="56"/>
        <v/>
      </c>
      <c r="G409" s="1" t="str">
        <f t="shared" si="57"/>
        <v/>
      </c>
      <c r="H409" s="16" t="str">
        <f t="shared" si="58"/>
        <v/>
      </c>
      <c r="I409" s="17" t="str">
        <f t="shared" si="59"/>
        <v/>
      </c>
      <c r="J409" s="17" t="str">
        <f t="shared" si="61"/>
        <v/>
      </c>
      <c r="K409" s="18" t="str">
        <f t="shared" si="60"/>
        <v/>
      </c>
      <c r="L409" t="str">
        <f t="shared" si="62"/>
        <v/>
      </c>
      <c r="M409" s="15">
        <f t="shared" si="63"/>
        <v>116</v>
      </c>
    </row>
    <row r="410" spans="1:13" x14ac:dyDescent="0.25">
      <c r="A410" s="1">
        <v>410</v>
      </c>
      <c r="B410"/>
      <c r="C410" s="14"/>
      <c r="D410" s="15">
        <v>410</v>
      </c>
      <c r="E410" s="1" t="str">
        <f t="shared" si="55"/>
        <v/>
      </c>
      <c r="F410" s="1" t="str">
        <f t="shared" si="56"/>
        <v/>
      </c>
      <c r="G410" s="1" t="str">
        <f t="shared" si="57"/>
        <v/>
      </c>
      <c r="H410" s="16" t="str">
        <f t="shared" si="58"/>
        <v/>
      </c>
      <c r="I410" s="17" t="str">
        <f t="shared" si="59"/>
        <v/>
      </c>
      <c r="J410" s="17" t="str">
        <f t="shared" si="61"/>
        <v/>
      </c>
      <c r="K410" s="18" t="str">
        <f t="shared" si="60"/>
        <v/>
      </c>
      <c r="L410" t="str">
        <f t="shared" si="62"/>
        <v/>
      </c>
      <c r="M410" s="15">
        <f t="shared" si="63"/>
        <v>117</v>
      </c>
    </row>
    <row r="411" spans="1:13" x14ac:dyDescent="0.25">
      <c r="A411" s="1">
        <v>411</v>
      </c>
      <c r="B411"/>
      <c r="C411" s="14"/>
      <c r="D411" s="15">
        <v>411</v>
      </c>
      <c r="E411" s="1" t="str">
        <f t="shared" si="55"/>
        <v/>
      </c>
      <c r="F411" s="1" t="str">
        <f t="shared" si="56"/>
        <v/>
      </c>
      <c r="G411" s="1" t="str">
        <f t="shared" si="57"/>
        <v/>
      </c>
      <c r="H411" s="16" t="str">
        <f t="shared" si="58"/>
        <v/>
      </c>
      <c r="I411" s="17" t="str">
        <f t="shared" si="59"/>
        <v/>
      </c>
      <c r="J411" s="17" t="str">
        <f t="shared" si="61"/>
        <v/>
      </c>
      <c r="K411" s="18" t="str">
        <f t="shared" si="60"/>
        <v/>
      </c>
      <c r="L411" t="str">
        <f t="shared" si="62"/>
        <v/>
      </c>
      <c r="M411" s="15">
        <f t="shared" si="63"/>
        <v>118</v>
      </c>
    </row>
    <row r="412" spans="1:13" x14ac:dyDescent="0.25">
      <c r="A412" s="1">
        <v>412</v>
      </c>
      <c r="B412"/>
      <c r="C412" s="14"/>
      <c r="D412" s="15">
        <v>412</v>
      </c>
      <c r="E412" s="1" t="str">
        <f t="shared" si="55"/>
        <v/>
      </c>
      <c r="F412" s="1" t="str">
        <f t="shared" si="56"/>
        <v/>
      </c>
      <c r="G412" s="1" t="str">
        <f t="shared" si="57"/>
        <v/>
      </c>
      <c r="H412" s="16" t="str">
        <f t="shared" si="58"/>
        <v/>
      </c>
      <c r="I412" s="17" t="str">
        <f t="shared" si="59"/>
        <v/>
      </c>
      <c r="J412" s="17" t="str">
        <f t="shared" si="61"/>
        <v/>
      </c>
      <c r="K412" s="18" t="str">
        <f t="shared" si="60"/>
        <v/>
      </c>
      <c r="L412" t="str">
        <f t="shared" si="62"/>
        <v/>
      </c>
      <c r="M412" s="15">
        <f t="shared" si="63"/>
        <v>119</v>
      </c>
    </row>
    <row r="413" spans="1:13" x14ac:dyDescent="0.25">
      <c r="A413" s="1">
        <v>413</v>
      </c>
      <c r="B413"/>
      <c r="C413" s="14"/>
      <c r="D413" s="15">
        <v>413</v>
      </c>
      <c r="E413" s="1" t="str">
        <f t="shared" si="55"/>
        <v/>
      </c>
      <c r="F413" s="1" t="str">
        <f t="shared" si="56"/>
        <v/>
      </c>
      <c r="G413" s="1" t="str">
        <f t="shared" si="57"/>
        <v/>
      </c>
      <c r="H413" s="16" t="str">
        <f t="shared" si="58"/>
        <v/>
      </c>
      <c r="I413" s="17" t="str">
        <f t="shared" si="59"/>
        <v/>
      </c>
      <c r="J413" s="17" t="str">
        <f t="shared" si="61"/>
        <v/>
      </c>
      <c r="K413" s="18" t="str">
        <f t="shared" si="60"/>
        <v/>
      </c>
      <c r="L413" t="str">
        <f t="shared" si="62"/>
        <v/>
      </c>
      <c r="M413" s="15">
        <f t="shared" si="63"/>
        <v>120</v>
      </c>
    </row>
    <row r="414" spans="1:13" x14ac:dyDescent="0.25">
      <c r="A414" s="1">
        <v>414</v>
      </c>
      <c r="B414"/>
      <c r="C414" s="14"/>
      <c r="D414" s="15">
        <v>414</v>
      </c>
      <c r="E414" s="1" t="str">
        <f t="shared" si="55"/>
        <v/>
      </c>
      <c r="F414" s="1" t="str">
        <f t="shared" si="56"/>
        <v/>
      </c>
      <c r="G414" s="1" t="str">
        <f t="shared" si="57"/>
        <v/>
      </c>
      <c r="H414" s="16" t="str">
        <f t="shared" si="58"/>
        <v/>
      </c>
      <c r="I414" s="17" t="str">
        <f t="shared" si="59"/>
        <v/>
      </c>
      <c r="J414" s="17" t="str">
        <f t="shared" si="61"/>
        <v/>
      </c>
      <c r="K414" s="18" t="str">
        <f t="shared" si="60"/>
        <v/>
      </c>
      <c r="L414" t="str">
        <f t="shared" si="62"/>
        <v/>
      </c>
      <c r="M414" s="15">
        <f t="shared" si="63"/>
        <v>121</v>
      </c>
    </row>
    <row r="415" spans="1:13" x14ac:dyDescent="0.25">
      <c r="A415" s="1">
        <v>415</v>
      </c>
      <c r="B415"/>
      <c r="C415" s="14"/>
      <c r="D415" s="15">
        <v>415</v>
      </c>
      <c r="E415" s="1" t="str">
        <f t="shared" si="55"/>
        <v/>
      </c>
      <c r="F415" s="1" t="str">
        <f t="shared" si="56"/>
        <v/>
      </c>
      <c r="G415" s="1" t="str">
        <f t="shared" si="57"/>
        <v/>
      </c>
      <c r="H415" s="16" t="str">
        <f t="shared" si="58"/>
        <v/>
      </c>
      <c r="I415" s="17" t="str">
        <f t="shared" si="59"/>
        <v/>
      </c>
      <c r="J415" s="17" t="str">
        <f t="shared" si="61"/>
        <v/>
      </c>
      <c r="K415" s="18" t="str">
        <f t="shared" si="60"/>
        <v/>
      </c>
      <c r="L415" t="str">
        <f t="shared" si="62"/>
        <v/>
      </c>
      <c r="M415" s="15">
        <f t="shared" si="63"/>
        <v>122</v>
      </c>
    </row>
    <row r="416" spans="1:13" x14ac:dyDescent="0.25">
      <c r="A416" s="1">
        <v>416</v>
      </c>
      <c r="B416"/>
      <c r="C416" s="14"/>
      <c r="D416" s="15">
        <v>416</v>
      </c>
      <c r="E416" s="1" t="str">
        <f t="shared" si="55"/>
        <v/>
      </c>
      <c r="F416" s="1" t="str">
        <f t="shared" si="56"/>
        <v/>
      </c>
      <c r="G416" s="1" t="str">
        <f t="shared" si="57"/>
        <v/>
      </c>
      <c r="H416" s="16" t="str">
        <f t="shared" si="58"/>
        <v/>
      </c>
      <c r="I416" s="17" t="str">
        <f t="shared" si="59"/>
        <v/>
      </c>
      <c r="J416" s="17" t="str">
        <f t="shared" si="61"/>
        <v/>
      </c>
      <c r="K416" s="18" t="str">
        <f t="shared" si="60"/>
        <v/>
      </c>
      <c r="L416" t="str">
        <f t="shared" si="62"/>
        <v/>
      </c>
      <c r="M416" s="15">
        <f t="shared" si="63"/>
        <v>123</v>
      </c>
    </row>
    <row r="417" spans="1:13" x14ac:dyDescent="0.25">
      <c r="A417" s="1">
        <v>417</v>
      </c>
      <c r="B417"/>
      <c r="C417" s="14"/>
      <c r="D417" s="15">
        <v>417</v>
      </c>
      <c r="E417" s="1" t="str">
        <f t="shared" si="55"/>
        <v/>
      </c>
      <c r="F417" s="1" t="str">
        <f t="shared" si="56"/>
        <v/>
      </c>
      <c r="G417" s="1" t="str">
        <f t="shared" si="57"/>
        <v/>
      </c>
      <c r="H417" s="16" t="str">
        <f t="shared" si="58"/>
        <v/>
      </c>
      <c r="I417" s="17" t="str">
        <f t="shared" si="59"/>
        <v/>
      </c>
      <c r="J417" s="17" t="str">
        <f t="shared" si="61"/>
        <v/>
      </c>
      <c r="K417" s="18" t="str">
        <f t="shared" si="60"/>
        <v/>
      </c>
      <c r="L417" t="str">
        <f t="shared" si="62"/>
        <v/>
      </c>
      <c r="M417" s="15">
        <f t="shared" si="63"/>
        <v>124</v>
      </c>
    </row>
    <row r="418" spans="1:13" x14ac:dyDescent="0.25">
      <c r="A418" s="1">
        <v>418</v>
      </c>
      <c r="B418"/>
      <c r="C418" s="14"/>
      <c r="D418" s="15">
        <v>418</v>
      </c>
      <c r="E418" s="1" t="str">
        <f t="shared" si="55"/>
        <v/>
      </c>
      <c r="F418" s="1" t="str">
        <f t="shared" si="56"/>
        <v/>
      </c>
      <c r="G418" s="1" t="str">
        <f t="shared" si="57"/>
        <v/>
      </c>
      <c r="H418" s="16" t="str">
        <f t="shared" si="58"/>
        <v/>
      </c>
      <c r="I418" s="17" t="str">
        <f t="shared" si="59"/>
        <v/>
      </c>
      <c r="J418" s="17" t="str">
        <f t="shared" si="61"/>
        <v/>
      </c>
      <c r="K418" s="18" t="str">
        <f t="shared" si="60"/>
        <v/>
      </c>
      <c r="L418" t="str">
        <f t="shared" si="62"/>
        <v/>
      </c>
      <c r="M418" s="15">
        <f t="shared" si="63"/>
        <v>125</v>
      </c>
    </row>
    <row r="419" spans="1:13" x14ac:dyDescent="0.25">
      <c r="A419" s="1">
        <v>419</v>
      </c>
      <c r="B419"/>
      <c r="C419" s="14"/>
      <c r="D419" s="15">
        <v>419</v>
      </c>
      <c r="E419" s="1" t="str">
        <f t="shared" si="55"/>
        <v/>
      </c>
      <c r="F419" s="1" t="str">
        <f t="shared" si="56"/>
        <v/>
      </c>
      <c r="G419" s="1" t="str">
        <f t="shared" si="57"/>
        <v/>
      </c>
      <c r="H419" s="16" t="str">
        <f t="shared" si="58"/>
        <v/>
      </c>
      <c r="I419" s="17" t="str">
        <f t="shared" si="59"/>
        <v/>
      </c>
      <c r="J419" s="17" t="str">
        <f t="shared" si="61"/>
        <v/>
      </c>
      <c r="K419" s="18" t="str">
        <f t="shared" si="60"/>
        <v/>
      </c>
      <c r="L419" t="str">
        <f t="shared" si="62"/>
        <v/>
      </c>
      <c r="M419" s="15">
        <f t="shared" si="63"/>
        <v>126</v>
      </c>
    </row>
    <row r="420" spans="1:13" x14ac:dyDescent="0.25">
      <c r="A420" s="1">
        <v>420</v>
      </c>
      <c r="B420"/>
      <c r="C420" s="14"/>
      <c r="D420" s="15">
        <v>420</v>
      </c>
      <c r="E420" s="1" t="str">
        <f t="shared" si="55"/>
        <v/>
      </c>
      <c r="F420" s="1" t="str">
        <f t="shared" si="56"/>
        <v/>
      </c>
      <c r="G420" s="1" t="str">
        <f t="shared" si="57"/>
        <v/>
      </c>
      <c r="H420" s="16" t="str">
        <f t="shared" si="58"/>
        <v/>
      </c>
      <c r="I420" s="17" t="str">
        <f t="shared" si="59"/>
        <v/>
      </c>
      <c r="J420" s="17" t="str">
        <f t="shared" si="61"/>
        <v/>
      </c>
      <c r="K420" s="18" t="str">
        <f t="shared" si="60"/>
        <v/>
      </c>
      <c r="L420" t="str">
        <f t="shared" si="62"/>
        <v/>
      </c>
      <c r="M420" s="15">
        <f t="shared" si="63"/>
        <v>127</v>
      </c>
    </row>
    <row r="421" spans="1:13" x14ac:dyDescent="0.25">
      <c r="A421" s="1">
        <v>421</v>
      </c>
      <c r="B421"/>
      <c r="C421" s="14"/>
      <c r="D421" s="15">
        <v>421</v>
      </c>
      <c r="E421" s="1" t="str">
        <f t="shared" si="55"/>
        <v/>
      </c>
      <c r="F421" s="1" t="str">
        <f t="shared" si="56"/>
        <v/>
      </c>
      <c r="G421" s="1" t="str">
        <f t="shared" si="57"/>
        <v/>
      </c>
      <c r="H421" s="16" t="str">
        <f t="shared" si="58"/>
        <v/>
      </c>
      <c r="I421" s="17" t="str">
        <f t="shared" si="59"/>
        <v/>
      </c>
      <c r="J421" s="17" t="str">
        <f t="shared" si="61"/>
        <v/>
      </c>
      <c r="K421" s="18" t="str">
        <f t="shared" si="60"/>
        <v/>
      </c>
      <c r="L421" t="str">
        <f t="shared" si="62"/>
        <v/>
      </c>
      <c r="M421" s="15">
        <f t="shared" si="63"/>
        <v>128</v>
      </c>
    </row>
    <row r="422" spans="1:13" x14ac:dyDescent="0.25">
      <c r="A422" s="1">
        <v>422</v>
      </c>
      <c r="B422"/>
      <c r="C422" s="14"/>
      <c r="D422" s="15">
        <v>422</v>
      </c>
      <c r="E422" s="1" t="str">
        <f t="shared" si="55"/>
        <v/>
      </c>
      <c r="F422" s="1" t="str">
        <f t="shared" si="56"/>
        <v/>
      </c>
      <c r="G422" s="1" t="str">
        <f t="shared" si="57"/>
        <v/>
      </c>
      <c r="H422" s="16" t="str">
        <f t="shared" si="58"/>
        <v/>
      </c>
      <c r="I422" s="17" t="str">
        <f t="shared" si="59"/>
        <v/>
      </c>
      <c r="J422" s="17" t="str">
        <f t="shared" si="61"/>
        <v/>
      </c>
      <c r="K422" s="18" t="str">
        <f t="shared" si="60"/>
        <v/>
      </c>
      <c r="L422" t="str">
        <f t="shared" si="62"/>
        <v/>
      </c>
      <c r="M422" s="15">
        <f t="shared" si="63"/>
        <v>129</v>
      </c>
    </row>
    <row r="423" spans="1:13" x14ac:dyDescent="0.25">
      <c r="A423" s="1">
        <v>423</v>
      </c>
      <c r="B423"/>
      <c r="C423" s="14"/>
      <c r="D423" s="15">
        <v>423</v>
      </c>
      <c r="E423" s="1" t="str">
        <f t="shared" si="55"/>
        <v/>
      </c>
      <c r="F423" s="1" t="str">
        <f t="shared" si="56"/>
        <v/>
      </c>
      <c r="G423" s="1" t="str">
        <f t="shared" si="57"/>
        <v/>
      </c>
      <c r="H423" s="16" t="str">
        <f t="shared" si="58"/>
        <v/>
      </c>
      <c r="I423" s="17" t="str">
        <f t="shared" si="59"/>
        <v/>
      </c>
      <c r="J423" s="17" t="str">
        <f t="shared" si="61"/>
        <v/>
      </c>
      <c r="K423" s="18" t="str">
        <f t="shared" si="60"/>
        <v/>
      </c>
      <c r="L423" t="str">
        <f t="shared" si="62"/>
        <v/>
      </c>
      <c r="M423" s="15">
        <f t="shared" si="63"/>
        <v>130</v>
      </c>
    </row>
    <row r="424" spans="1:13" x14ac:dyDescent="0.25">
      <c r="A424" s="1">
        <v>424</v>
      </c>
      <c r="B424"/>
      <c r="C424" s="14"/>
      <c r="D424" s="15">
        <v>424</v>
      </c>
      <c r="E424" s="1" t="str">
        <f t="shared" si="55"/>
        <v/>
      </c>
      <c r="F424" s="1" t="str">
        <f t="shared" si="56"/>
        <v/>
      </c>
      <c r="G424" s="1" t="str">
        <f t="shared" si="57"/>
        <v/>
      </c>
      <c r="H424" s="16" t="str">
        <f t="shared" si="58"/>
        <v/>
      </c>
      <c r="I424" s="17" t="str">
        <f t="shared" si="59"/>
        <v/>
      </c>
      <c r="J424" s="17" t="str">
        <f t="shared" si="61"/>
        <v/>
      </c>
      <c r="K424" s="18" t="str">
        <f t="shared" si="60"/>
        <v/>
      </c>
      <c r="L424" t="str">
        <f t="shared" si="62"/>
        <v/>
      </c>
      <c r="M424" s="15">
        <f t="shared" si="63"/>
        <v>131</v>
      </c>
    </row>
    <row r="425" spans="1:13" x14ac:dyDescent="0.25">
      <c r="A425" s="1">
        <v>425</v>
      </c>
      <c r="B425"/>
      <c r="C425" s="14"/>
      <c r="D425" s="15">
        <v>425</v>
      </c>
      <c r="E425" s="1" t="str">
        <f t="shared" si="55"/>
        <v/>
      </c>
      <c r="F425" s="1" t="str">
        <f t="shared" si="56"/>
        <v/>
      </c>
      <c r="G425" s="1" t="str">
        <f t="shared" si="57"/>
        <v/>
      </c>
      <c r="H425" s="16" t="str">
        <f t="shared" si="58"/>
        <v/>
      </c>
      <c r="I425" s="17" t="str">
        <f t="shared" si="59"/>
        <v/>
      </c>
      <c r="J425" s="17" t="str">
        <f t="shared" si="61"/>
        <v/>
      </c>
      <c r="K425" s="18" t="str">
        <f t="shared" si="60"/>
        <v/>
      </c>
      <c r="L425" t="str">
        <f t="shared" si="62"/>
        <v/>
      </c>
      <c r="M425" s="15">
        <f t="shared" si="63"/>
        <v>132</v>
      </c>
    </row>
    <row r="426" spans="1:13" x14ac:dyDescent="0.25">
      <c r="A426" s="1">
        <v>426</v>
      </c>
      <c r="B426"/>
      <c r="C426" s="14"/>
      <c r="D426" s="15">
        <v>426</v>
      </c>
      <c r="E426" s="1" t="str">
        <f t="shared" si="55"/>
        <v/>
      </c>
      <c r="F426" s="1" t="str">
        <f t="shared" si="56"/>
        <v/>
      </c>
      <c r="G426" s="1" t="str">
        <f t="shared" si="57"/>
        <v/>
      </c>
      <c r="H426" s="16" t="str">
        <f t="shared" si="58"/>
        <v/>
      </c>
      <c r="I426" s="17" t="str">
        <f t="shared" si="59"/>
        <v/>
      </c>
      <c r="J426" s="17" t="str">
        <f t="shared" si="61"/>
        <v/>
      </c>
      <c r="K426" s="18" t="str">
        <f t="shared" si="60"/>
        <v/>
      </c>
      <c r="L426" t="str">
        <f t="shared" si="62"/>
        <v/>
      </c>
      <c r="M426" s="15">
        <f t="shared" si="63"/>
        <v>133</v>
      </c>
    </row>
    <row r="427" spans="1:13" x14ac:dyDescent="0.25">
      <c r="A427" s="1">
        <v>427</v>
      </c>
      <c r="B427"/>
      <c r="C427" s="14"/>
      <c r="D427" s="15">
        <v>427</v>
      </c>
      <c r="E427" s="1" t="str">
        <f t="shared" si="55"/>
        <v/>
      </c>
      <c r="F427" s="1" t="str">
        <f t="shared" si="56"/>
        <v/>
      </c>
      <c r="G427" s="1" t="str">
        <f t="shared" si="57"/>
        <v/>
      </c>
      <c r="H427" s="16" t="str">
        <f t="shared" si="58"/>
        <v/>
      </c>
      <c r="I427" s="17" t="str">
        <f t="shared" si="59"/>
        <v/>
      </c>
      <c r="J427" s="17" t="str">
        <f t="shared" si="61"/>
        <v/>
      </c>
      <c r="K427" s="18" t="str">
        <f t="shared" si="60"/>
        <v/>
      </c>
      <c r="L427" t="str">
        <f t="shared" si="62"/>
        <v/>
      </c>
      <c r="M427" s="15">
        <f t="shared" si="63"/>
        <v>134</v>
      </c>
    </row>
    <row r="428" spans="1:13" x14ac:dyDescent="0.25">
      <c r="A428" s="1">
        <v>428</v>
      </c>
      <c r="B428"/>
      <c r="C428" s="14"/>
      <c r="D428" s="15">
        <v>428</v>
      </c>
      <c r="E428" s="1" t="str">
        <f t="shared" si="55"/>
        <v/>
      </c>
      <c r="F428" s="1" t="str">
        <f t="shared" si="56"/>
        <v/>
      </c>
      <c r="G428" s="1" t="str">
        <f t="shared" si="57"/>
        <v/>
      </c>
      <c r="H428" s="16" t="str">
        <f t="shared" si="58"/>
        <v/>
      </c>
      <c r="I428" s="17" t="str">
        <f t="shared" si="59"/>
        <v/>
      </c>
      <c r="J428" s="17" t="str">
        <f t="shared" si="61"/>
        <v/>
      </c>
      <c r="K428" s="18" t="str">
        <f t="shared" si="60"/>
        <v/>
      </c>
      <c r="L428" t="str">
        <f t="shared" si="62"/>
        <v/>
      </c>
      <c r="M428" s="15">
        <f t="shared" si="63"/>
        <v>135</v>
      </c>
    </row>
    <row r="429" spans="1:13" x14ac:dyDescent="0.25">
      <c r="A429" s="1">
        <v>429</v>
      </c>
      <c r="B429"/>
      <c r="C429" s="14"/>
      <c r="D429" s="15">
        <v>429</v>
      </c>
      <c r="E429" s="1" t="str">
        <f t="shared" si="55"/>
        <v/>
      </c>
      <c r="F429" s="1" t="str">
        <f t="shared" si="56"/>
        <v/>
      </c>
      <c r="G429" s="1" t="str">
        <f t="shared" si="57"/>
        <v/>
      </c>
      <c r="H429" s="16" t="str">
        <f t="shared" si="58"/>
        <v/>
      </c>
      <c r="I429" s="17" t="str">
        <f t="shared" si="59"/>
        <v/>
      </c>
      <c r="J429" s="17" t="str">
        <f t="shared" si="61"/>
        <v/>
      </c>
      <c r="K429" s="18" t="str">
        <f t="shared" si="60"/>
        <v/>
      </c>
      <c r="L429" t="str">
        <f t="shared" si="62"/>
        <v/>
      </c>
      <c r="M429" s="15">
        <f t="shared" si="63"/>
        <v>136</v>
      </c>
    </row>
    <row r="430" spans="1:13" x14ac:dyDescent="0.25">
      <c r="A430" s="1">
        <v>430</v>
      </c>
      <c r="B430"/>
      <c r="C430" s="14"/>
      <c r="D430" s="15">
        <v>430</v>
      </c>
      <c r="E430" s="1" t="str">
        <f t="shared" si="55"/>
        <v/>
      </c>
      <c r="F430" s="1" t="str">
        <f t="shared" si="56"/>
        <v/>
      </c>
      <c r="G430" s="1" t="str">
        <f t="shared" si="57"/>
        <v/>
      </c>
      <c r="H430" s="16" t="str">
        <f t="shared" si="58"/>
        <v/>
      </c>
      <c r="I430" s="17" t="str">
        <f t="shared" si="59"/>
        <v/>
      </c>
      <c r="J430" s="17" t="str">
        <f t="shared" si="61"/>
        <v/>
      </c>
      <c r="K430" s="18" t="str">
        <f t="shared" si="60"/>
        <v/>
      </c>
      <c r="L430" t="str">
        <f t="shared" si="62"/>
        <v/>
      </c>
      <c r="M430" s="15">
        <f t="shared" si="63"/>
        <v>137</v>
      </c>
    </row>
    <row r="431" spans="1:13" x14ac:dyDescent="0.25">
      <c r="A431" s="1">
        <v>431</v>
      </c>
      <c r="B431"/>
      <c r="C431" s="14"/>
      <c r="D431" s="15">
        <v>431</v>
      </c>
      <c r="E431" s="1" t="str">
        <f t="shared" si="55"/>
        <v/>
      </c>
      <c r="F431" s="1" t="str">
        <f t="shared" si="56"/>
        <v/>
      </c>
      <c r="G431" s="1" t="str">
        <f t="shared" si="57"/>
        <v/>
      </c>
      <c r="H431" s="16" t="str">
        <f t="shared" si="58"/>
        <v/>
      </c>
      <c r="I431" s="17" t="str">
        <f t="shared" si="59"/>
        <v/>
      </c>
      <c r="J431" s="17" t="str">
        <f t="shared" si="61"/>
        <v/>
      </c>
      <c r="K431" s="18" t="str">
        <f t="shared" si="60"/>
        <v/>
      </c>
      <c r="L431" t="str">
        <f t="shared" si="62"/>
        <v/>
      </c>
      <c r="M431" s="15">
        <f t="shared" si="63"/>
        <v>138</v>
      </c>
    </row>
    <row r="432" spans="1:13" x14ac:dyDescent="0.25">
      <c r="A432" s="1">
        <v>432</v>
      </c>
      <c r="B432"/>
      <c r="C432" s="14"/>
      <c r="D432" s="15">
        <v>432</v>
      </c>
      <c r="E432" s="1" t="str">
        <f t="shared" si="55"/>
        <v/>
      </c>
      <c r="F432" s="1" t="str">
        <f t="shared" si="56"/>
        <v/>
      </c>
      <c r="G432" s="1" t="str">
        <f t="shared" si="57"/>
        <v/>
      </c>
      <c r="H432" s="16" t="str">
        <f t="shared" si="58"/>
        <v/>
      </c>
      <c r="I432" s="17" t="str">
        <f t="shared" si="59"/>
        <v/>
      </c>
      <c r="J432" s="17" t="str">
        <f t="shared" si="61"/>
        <v/>
      </c>
      <c r="K432" s="18" t="str">
        <f t="shared" si="60"/>
        <v/>
      </c>
      <c r="L432" t="str">
        <f t="shared" si="62"/>
        <v/>
      </c>
      <c r="M432" s="15">
        <f t="shared" si="63"/>
        <v>139</v>
      </c>
    </row>
    <row r="433" spans="1:13" x14ac:dyDescent="0.25">
      <c r="A433" s="1">
        <v>433</v>
      </c>
      <c r="B433"/>
      <c r="C433" s="14"/>
      <c r="D433" s="15">
        <v>433</v>
      </c>
      <c r="E433" s="1" t="str">
        <f t="shared" si="55"/>
        <v/>
      </c>
      <c r="F433" s="1" t="str">
        <f t="shared" si="56"/>
        <v/>
      </c>
      <c r="G433" s="1" t="str">
        <f t="shared" si="57"/>
        <v/>
      </c>
      <c r="H433" s="16" t="str">
        <f t="shared" si="58"/>
        <v/>
      </c>
      <c r="I433" s="17" t="str">
        <f t="shared" si="59"/>
        <v/>
      </c>
      <c r="J433" s="17" t="str">
        <f t="shared" si="61"/>
        <v/>
      </c>
      <c r="K433" s="18" t="str">
        <f t="shared" si="60"/>
        <v/>
      </c>
      <c r="L433" t="str">
        <f t="shared" si="62"/>
        <v/>
      </c>
      <c r="M433" s="15">
        <f t="shared" si="63"/>
        <v>140</v>
      </c>
    </row>
    <row r="434" spans="1:13" x14ac:dyDescent="0.25">
      <c r="A434" s="1">
        <v>434</v>
      </c>
      <c r="B434"/>
      <c r="C434" s="14"/>
      <c r="D434" s="15">
        <v>434</v>
      </c>
      <c r="E434" s="1" t="str">
        <f t="shared" si="55"/>
        <v/>
      </c>
      <c r="F434" s="1" t="str">
        <f t="shared" si="56"/>
        <v/>
      </c>
      <c r="G434" s="1" t="str">
        <f t="shared" si="57"/>
        <v/>
      </c>
      <c r="H434" s="16" t="str">
        <f t="shared" si="58"/>
        <v/>
      </c>
      <c r="I434" s="17" t="str">
        <f t="shared" si="59"/>
        <v/>
      </c>
      <c r="J434" s="17" t="str">
        <f t="shared" si="61"/>
        <v/>
      </c>
      <c r="K434" s="18" t="str">
        <f t="shared" si="60"/>
        <v/>
      </c>
      <c r="L434" t="str">
        <f t="shared" si="62"/>
        <v/>
      </c>
      <c r="M434" s="15">
        <f t="shared" si="63"/>
        <v>141</v>
      </c>
    </row>
    <row r="435" spans="1:13" x14ac:dyDescent="0.25">
      <c r="A435" s="1">
        <v>435</v>
      </c>
      <c r="B435"/>
      <c r="C435" s="14"/>
      <c r="D435" s="15">
        <v>435</v>
      </c>
      <c r="E435" s="1" t="str">
        <f t="shared" si="55"/>
        <v/>
      </c>
      <c r="F435" s="1" t="str">
        <f t="shared" si="56"/>
        <v/>
      </c>
      <c r="G435" s="1" t="str">
        <f t="shared" si="57"/>
        <v/>
      </c>
      <c r="H435" s="16" t="str">
        <f t="shared" si="58"/>
        <v/>
      </c>
      <c r="I435" s="17" t="str">
        <f t="shared" si="59"/>
        <v/>
      </c>
      <c r="J435" s="17" t="str">
        <f t="shared" si="61"/>
        <v/>
      </c>
      <c r="K435" s="18" t="str">
        <f t="shared" si="60"/>
        <v/>
      </c>
      <c r="L435" t="str">
        <f t="shared" si="62"/>
        <v/>
      </c>
      <c r="M435" s="15">
        <f t="shared" si="63"/>
        <v>142</v>
      </c>
    </row>
    <row r="436" spans="1:13" x14ac:dyDescent="0.25">
      <c r="A436" s="1">
        <v>436</v>
      </c>
      <c r="B436"/>
      <c r="C436" s="14"/>
      <c r="D436" s="15">
        <v>436</v>
      </c>
      <c r="E436" s="1" t="str">
        <f t="shared" si="55"/>
        <v/>
      </c>
      <c r="F436" s="1" t="str">
        <f t="shared" si="56"/>
        <v/>
      </c>
      <c r="G436" s="1" t="str">
        <f t="shared" si="57"/>
        <v/>
      </c>
      <c r="H436" s="16" t="str">
        <f t="shared" si="58"/>
        <v/>
      </c>
      <c r="I436" s="17" t="str">
        <f t="shared" si="59"/>
        <v/>
      </c>
      <c r="J436" s="17" t="str">
        <f t="shared" si="61"/>
        <v/>
      </c>
      <c r="K436" s="18" t="str">
        <f t="shared" si="60"/>
        <v/>
      </c>
      <c r="L436" t="str">
        <f t="shared" si="62"/>
        <v/>
      </c>
      <c r="M436" s="15">
        <f t="shared" si="63"/>
        <v>143</v>
      </c>
    </row>
    <row r="437" spans="1:13" x14ac:dyDescent="0.25">
      <c r="A437" s="1">
        <v>437</v>
      </c>
      <c r="B437"/>
      <c r="C437" s="14"/>
      <c r="D437" s="15">
        <v>437</v>
      </c>
      <c r="E437" s="1" t="str">
        <f t="shared" si="55"/>
        <v/>
      </c>
      <c r="F437" s="1" t="str">
        <f t="shared" si="56"/>
        <v/>
      </c>
      <c r="G437" s="1" t="str">
        <f t="shared" si="57"/>
        <v/>
      </c>
      <c r="H437" s="16" t="str">
        <f t="shared" si="58"/>
        <v/>
      </c>
      <c r="I437" s="17" t="str">
        <f t="shared" si="59"/>
        <v/>
      </c>
      <c r="J437" s="17" t="str">
        <f t="shared" si="61"/>
        <v/>
      </c>
      <c r="K437" s="18" t="str">
        <f t="shared" si="60"/>
        <v/>
      </c>
      <c r="L437" t="str">
        <f t="shared" si="62"/>
        <v/>
      </c>
      <c r="M437" s="15">
        <f t="shared" si="63"/>
        <v>144</v>
      </c>
    </row>
    <row r="438" spans="1:13" x14ac:dyDescent="0.25">
      <c r="A438" s="1">
        <v>438</v>
      </c>
      <c r="B438"/>
      <c r="C438" s="14"/>
      <c r="D438" s="15">
        <v>438</v>
      </c>
      <c r="E438" s="1" t="str">
        <f t="shared" si="55"/>
        <v/>
      </c>
      <c r="F438" s="1" t="str">
        <f t="shared" si="56"/>
        <v/>
      </c>
      <c r="G438" s="1" t="str">
        <f t="shared" si="57"/>
        <v/>
      </c>
      <c r="H438" s="16" t="str">
        <f t="shared" si="58"/>
        <v/>
      </c>
      <c r="I438" s="17" t="str">
        <f t="shared" si="59"/>
        <v/>
      </c>
      <c r="J438" s="17" t="str">
        <f t="shared" si="61"/>
        <v/>
      </c>
      <c r="K438" s="18" t="str">
        <f t="shared" si="60"/>
        <v/>
      </c>
      <c r="L438" t="str">
        <f t="shared" si="62"/>
        <v/>
      </c>
      <c r="M438" s="15">
        <f t="shared" si="63"/>
        <v>145</v>
      </c>
    </row>
    <row r="439" spans="1:13" x14ac:dyDescent="0.25">
      <c r="A439" s="1">
        <v>439</v>
      </c>
      <c r="B439"/>
      <c r="C439" s="14"/>
      <c r="D439" s="15">
        <v>439</v>
      </c>
      <c r="E439" s="1" t="str">
        <f t="shared" si="55"/>
        <v/>
      </c>
      <c r="F439" s="1" t="str">
        <f t="shared" si="56"/>
        <v/>
      </c>
      <c r="G439" s="1" t="str">
        <f t="shared" si="57"/>
        <v/>
      </c>
      <c r="H439" s="16" t="str">
        <f t="shared" si="58"/>
        <v/>
      </c>
      <c r="I439" s="17" t="str">
        <f t="shared" si="59"/>
        <v/>
      </c>
      <c r="J439" s="17" t="str">
        <f t="shared" si="61"/>
        <v/>
      </c>
      <c r="K439" s="18" t="str">
        <f t="shared" si="60"/>
        <v/>
      </c>
      <c r="L439" t="str">
        <f t="shared" si="62"/>
        <v/>
      </c>
      <c r="M439" s="15">
        <f t="shared" si="63"/>
        <v>146</v>
      </c>
    </row>
    <row r="440" spans="1:13" x14ac:dyDescent="0.25">
      <c r="A440" s="1">
        <v>440</v>
      </c>
      <c r="B440"/>
      <c r="C440" s="14"/>
      <c r="D440" s="15">
        <v>440</v>
      </c>
      <c r="E440" s="1" t="str">
        <f t="shared" si="55"/>
        <v/>
      </c>
      <c r="F440" s="1" t="str">
        <f t="shared" si="56"/>
        <v/>
      </c>
      <c r="G440" s="1" t="str">
        <f t="shared" si="57"/>
        <v/>
      </c>
      <c r="H440" s="16" t="str">
        <f t="shared" si="58"/>
        <v/>
      </c>
      <c r="I440" s="17" t="str">
        <f t="shared" si="59"/>
        <v/>
      </c>
      <c r="J440" s="17" t="str">
        <f t="shared" si="61"/>
        <v/>
      </c>
      <c r="K440" s="18" t="str">
        <f t="shared" si="60"/>
        <v/>
      </c>
      <c r="L440" t="str">
        <f t="shared" si="62"/>
        <v/>
      </c>
      <c r="M440" s="15">
        <f t="shared" si="63"/>
        <v>147</v>
      </c>
    </row>
    <row r="441" spans="1:13" x14ac:dyDescent="0.25">
      <c r="A441" s="1">
        <v>441</v>
      </c>
      <c r="B441"/>
      <c r="C441" s="14"/>
      <c r="D441" s="15">
        <v>441</v>
      </c>
      <c r="E441" s="1" t="str">
        <f t="shared" si="55"/>
        <v/>
      </c>
      <c r="F441" s="1" t="str">
        <f t="shared" si="56"/>
        <v/>
      </c>
      <c r="G441" s="1" t="str">
        <f t="shared" si="57"/>
        <v/>
      </c>
      <c r="H441" s="16" t="str">
        <f t="shared" si="58"/>
        <v/>
      </c>
      <c r="I441" s="17" t="str">
        <f t="shared" si="59"/>
        <v/>
      </c>
      <c r="J441" s="17" t="str">
        <f t="shared" si="61"/>
        <v/>
      </c>
      <c r="K441" s="18" t="str">
        <f t="shared" si="60"/>
        <v/>
      </c>
      <c r="L441" t="str">
        <f t="shared" si="62"/>
        <v/>
      </c>
      <c r="M441" s="15">
        <f t="shared" si="63"/>
        <v>148</v>
      </c>
    </row>
    <row r="442" spans="1:13" x14ac:dyDescent="0.25">
      <c r="A442" s="1">
        <v>442</v>
      </c>
      <c r="B442"/>
      <c r="C442" s="14"/>
      <c r="D442" s="15">
        <v>442</v>
      </c>
      <c r="E442" s="1" t="str">
        <f t="shared" si="55"/>
        <v/>
      </c>
      <c r="F442" s="1" t="str">
        <f t="shared" si="56"/>
        <v/>
      </c>
      <c r="G442" s="1" t="str">
        <f t="shared" si="57"/>
        <v/>
      </c>
      <c r="H442" s="16" t="str">
        <f t="shared" si="58"/>
        <v/>
      </c>
      <c r="I442" s="17" t="str">
        <f t="shared" si="59"/>
        <v/>
      </c>
      <c r="J442" s="17" t="str">
        <f t="shared" si="61"/>
        <v/>
      </c>
      <c r="K442" s="18" t="str">
        <f t="shared" si="60"/>
        <v/>
      </c>
      <c r="L442" t="str">
        <f t="shared" si="62"/>
        <v/>
      </c>
      <c r="M442" s="15">
        <f t="shared" si="63"/>
        <v>149</v>
      </c>
    </row>
    <row r="443" spans="1:13" x14ac:dyDescent="0.25">
      <c r="A443" s="1">
        <v>443</v>
      </c>
      <c r="B443"/>
      <c r="C443" s="14"/>
      <c r="D443" s="15">
        <v>443</v>
      </c>
      <c r="E443" s="1" t="str">
        <f t="shared" si="55"/>
        <v/>
      </c>
      <c r="F443" s="1" t="str">
        <f t="shared" si="56"/>
        <v/>
      </c>
      <c r="G443" s="1" t="str">
        <f t="shared" si="57"/>
        <v/>
      </c>
      <c r="H443" s="16" t="str">
        <f t="shared" si="58"/>
        <v/>
      </c>
      <c r="I443" s="17" t="str">
        <f t="shared" si="59"/>
        <v/>
      </c>
      <c r="J443" s="17" t="str">
        <f t="shared" si="61"/>
        <v/>
      </c>
      <c r="K443" s="18" t="str">
        <f t="shared" si="60"/>
        <v/>
      </c>
      <c r="L443" t="str">
        <f t="shared" si="62"/>
        <v/>
      </c>
      <c r="M443" s="15">
        <f t="shared" si="63"/>
        <v>150</v>
      </c>
    </row>
    <row r="444" spans="1:13" x14ac:dyDescent="0.25">
      <c r="A444" s="1">
        <v>444</v>
      </c>
      <c r="B444"/>
      <c r="C444" s="14"/>
      <c r="D444" s="15">
        <v>444</v>
      </c>
      <c r="E444" s="1" t="str">
        <f t="shared" si="55"/>
        <v/>
      </c>
      <c r="F444" s="1" t="str">
        <f t="shared" si="56"/>
        <v/>
      </c>
      <c r="G444" s="1" t="str">
        <f t="shared" si="57"/>
        <v/>
      </c>
      <c r="H444" s="16" t="str">
        <f t="shared" si="58"/>
        <v/>
      </c>
      <c r="I444" s="17" t="str">
        <f t="shared" si="59"/>
        <v/>
      </c>
      <c r="J444" s="17" t="str">
        <f t="shared" si="61"/>
        <v/>
      </c>
      <c r="K444" s="18" t="str">
        <f t="shared" si="60"/>
        <v/>
      </c>
      <c r="L444" t="str">
        <f t="shared" si="62"/>
        <v/>
      </c>
      <c r="M444" s="15">
        <f t="shared" si="63"/>
        <v>151</v>
      </c>
    </row>
    <row r="445" spans="1:13" x14ac:dyDescent="0.25">
      <c r="A445" s="1">
        <v>445</v>
      </c>
      <c r="B445"/>
      <c r="C445" s="14"/>
      <c r="D445" s="15">
        <v>445</v>
      </c>
      <c r="E445" s="1" t="str">
        <f t="shared" si="55"/>
        <v/>
      </c>
      <c r="F445" s="1" t="str">
        <f t="shared" si="56"/>
        <v/>
      </c>
      <c r="G445" s="1" t="str">
        <f t="shared" si="57"/>
        <v/>
      </c>
      <c r="H445" s="16" t="str">
        <f t="shared" si="58"/>
        <v/>
      </c>
      <c r="I445" s="17" t="str">
        <f t="shared" si="59"/>
        <v/>
      </c>
      <c r="J445" s="17" t="str">
        <f t="shared" si="61"/>
        <v/>
      </c>
      <c r="K445" s="18" t="str">
        <f t="shared" si="60"/>
        <v/>
      </c>
      <c r="L445" t="str">
        <f t="shared" si="62"/>
        <v/>
      </c>
      <c r="M445" s="15">
        <f t="shared" si="63"/>
        <v>152</v>
      </c>
    </row>
    <row r="446" spans="1:13" x14ac:dyDescent="0.25">
      <c r="A446" s="1">
        <v>446</v>
      </c>
      <c r="B446"/>
      <c r="C446" s="14"/>
      <c r="D446" s="15">
        <v>446</v>
      </c>
      <c r="E446" s="1" t="str">
        <f t="shared" si="55"/>
        <v/>
      </c>
      <c r="F446" s="1" t="str">
        <f t="shared" si="56"/>
        <v/>
      </c>
      <c r="G446" s="1" t="str">
        <f t="shared" si="57"/>
        <v/>
      </c>
      <c r="H446" s="16" t="str">
        <f t="shared" si="58"/>
        <v/>
      </c>
      <c r="I446" s="17" t="str">
        <f t="shared" si="59"/>
        <v/>
      </c>
      <c r="J446" s="17" t="str">
        <f t="shared" si="61"/>
        <v/>
      </c>
      <c r="K446" s="18" t="str">
        <f t="shared" si="60"/>
        <v/>
      </c>
      <c r="L446" t="str">
        <f t="shared" si="62"/>
        <v/>
      </c>
      <c r="M446" s="15">
        <f t="shared" si="63"/>
        <v>153</v>
      </c>
    </row>
    <row r="447" spans="1:13" x14ac:dyDescent="0.25">
      <c r="A447" s="1">
        <v>447</v>
      </c>
      <c r="B447"/>
      <c r="C447" s="14"/>
      <c r="D447" s="15">
        <v>447</v>
      </c>
      <c r="E447" s="1" t="str">
        <f t="shared" si="55"/>
        <v/>
      </c>
      <c r="F447" s="1" t="str">
        <f t="shared" si="56"/>
        <v/>
      </c>
      <c r="G447" s="1" t="str">
        <f t="shared" si="57"/>
        <v/>
      </c>
      <c r="H447" s="16" t="str">
        <f t="shared" si="58"/>
        <v/>
      </c>
      <c r="I447" s="17" t="str">
        <f t="shared" si="59"/>
        <v/>
      </c>
      <c r="J447" s="17" t="str">
        <f t="shared" si="61"/>
        <v/>
      </c>
      <c r="K447" s="18" t="str">
        <f t="shared" si="60"/>
        <v/>
      </c>
      <c r="L447" t="str">
        <f t="shared" si="62"/>
        <v/>
      </c>
      <c r="M447" s="15">
        <f t="shared" si="63"/>
        <v>154</v>
      </c>
    </row>
    <row r="448" spans="1:13" x14ac:dyDescent="0.25">
      <c r="A448" s="1">
        <v>448</v>
      </c>
      <c r="B448"/>
      <c r="C448" s="14"/>
      <c r="D448" s="15">
        <v>448</v>
      </c>
      <c r="E448" s="1" t="str">
        <f t="shared" si="55"/>
        <v/>
      </c>
      <c r="F448" s="1" t="str">
        <f t="shared" si="56"/>
        <v/>
      </c>
      <c r="G448" s="1" t="str">
        <f t="shared" si="57"/>
        <v/>
      </c>
      <c r="H448" s="16" t="str">
        <f t="shared" si="58"/>
        <v/>
      </c>
      <c r="I448" s="17" t="str">
        <f t="shared" si="59"/>
        <v/>
      </c>
      <c r="J448" s="17" t="str">
        <f t="shared" si="61"/>
        <v/>
      </c>
      <c r="K448" s="18" t="str">
        <f t="shared" si="60"/>
        <v/>
      </c>
      <c r="L448" t="str">
        <f t="shared" si="62"/>
        <v/>
      </c>
      <c r="M448" s="15">
        <f t="shared" si="63"/>
        <v>155</v>
      </c>
    </row>
    <row r="449" spans="1:13" x14ac:dyDescent="0.25">
      <c r="A449" s="1">
        <v>449</v>
      </c>
      <c r="B449"/>
      <c r="C449" s="14"/>
      <c r="D449" s="15">
        <v>449</v>
      </c>
      <c r="E449" s="1" t="str">
        <f t="shared" si="55"/>
        <v/>
      </c>
      <c r="F449" s="1" t="str">
        <f t="shared" si="56"/>
        <v/>
      </c>
      <c r="G449" s="1" t="str">
        <f t="shared" si="57"/>
        <v/>
      </c>
      <c r="H449" s="16" t="str">
        <f t="shared" si="58"/>
        <v/>
      </c>
      <c r="I449" s="17" t="str">
        <f t="shared" si="59"/>
        <v/>
      </c>
      <c r="J449" s="17" t="str">
        <f t="shared" si="61"/>
        <v/>
      </c>
      <c r="K449" s="18" t="str">
        <f t="shared" si="60"/>
        <v/>
      </c>
      <c r="L449" t="str">
        <f t="shared" si="62"/>
        <v/>
      </c>
      <c r="M449" s="15">
        <f t="shared" si="63"/>
        <v>156</v>
      </c>
    </row>
    <row r="450" spans="1:13" x14ac:dyDescent="0.25">
      <c r="A450" s="1">
        <v>450</v>
      </c>
      <c r="B450"/>
      <c r="C450" s="14"/>
      <c r="D450" s="15">
        <v>450</v>
      </c>
      <c r="E450" s="1" t="str">
        <f t="shared" ref="E450:E500" si="64">IF(B450&gt;0,1/2*(B450-O$4*F450+N$28)+1/2*POWER((B450-O$4*F450+N$28)^2-4*O$28*(B450-O$4*F450),0.5),"")</f>
        <v/>
      </c>
      <c r="F450" s="1" t="str">
        <f t="shared" ref="F450:F500" si="65">IF(B450="","",LN(1+EXP($Q$10*(B450-$Q$11)))/$Q$10)</f>
        <v/>
      </c>
      <c r="G450" s="1" t="str">
        <f t="shared" ref="G450:G500" si="66">IF(B450="","",O$4*N$21*10/(Q$12+F450)-O$4*N$21*10/(Q$12+N$19-Q$11)+(1-O$4)*O$14)</f>
        <v/>
      </c>
      <c r="H450" s="16" t="str">
        <f t="shared" ref="H450:H500" si="67">IF(B450&gt;0, IF(O$4=1,N$21*10/(E450)-N$21*10/(Q$11-O$19),N$21*10/(E450)-N$21*10/(N$19-O$19)),"")</f>
        <v/>
      </c>
      <c r="I450" s="17" t="str">
        <f t="shared" ref="I450:I500" si="68">IF(B450&gt;0,(O$21*10/(B450-E450-O$4*F450)-O$21*10/(O$19))+G450,"")</f>
        <v/>
      </c>
      <c r="J450" s="17" t="str">
        <f t="shared" si="61"/>
        <v/>
      </c>
      <c r="K450" s="18" t="str">
        <f t="shared" ref="K450:K500" si="69">IF(OR(B450="",C450=0,C450=""),"",(I450-C450)*(I450-C450))</f>
        <v/>
      </c>
      <c r="L450" t="str">
        <f t="shared" si="62"/>
        <v/>
      </c>
      <c r="M450" s="15">
        <f t="shared" si="63"/>
        <v>157</v>
      </c>
    </row>
    <row r="451" spans="1:13" x14ac:dyDescent="0.25">
      <c r="A451" s="1">
        <v>451</v>
      </c>
      <c r="B451"/>
      <c r="C451" s="14"/>
      <c r="D451" s="15">
        <v>451</v>
      </c>
      <c r="E451" s="1" t="str">
        <f t="shared" si="64"/>
        <v/>
      </c>
      <c r="F451" s="1" t="str">
        <f t="shared" si="65"/>
        <v/>
      </c>
      <c r="G451" s="1" t="str">
        <f t="shared" si="66"/>
        <v/>
      </c>
      <c r="H451" s="16" t="str">
        <f t="shared" si="67"/>
        <v/>
      </c>
      <c r="I451" s="17" t="str">
        <f t="shared" si="68"/>
        <v/>
      </c>
      <c r="J451" s="17" t="str">
        <f t="shared" ref="J451:J500" si="70">IF(B451&gt;0,C451,"")</f>
        <v/>
      </c>
      <c r="K451" s="18" t="str">
        <f t="shared" si="69"/>
        <v/>
      </c>
      <c r="L451" t="str">
        <f t="shared" ref="L451:L500" si="71">IF(K451&gt;81,"",K451)</f>
        <v/>
      </c>
      <c r="M451" s="15">
        <f t="shared" ref="M451:M500" si="72">IF(K451&gt;81,M450+1,M450)</f>
        <v>158</v>
      </c>
    </row>
    <row r="452" spans="1:13" x14ac:dyDescent="0.25">
      <c r="A452" s="1">
        <v>452</v>
      </c>
      <c r="B452"/>
      <c r="C452" s="14"/>
      <c r="D452" s="15">
        <v>452</v>
      </c>
      <c r="E452" s="1" t="str">
        <f t="shared" si="64"/>
        <v/>
      </c>
      <c r="F452" s="1" t="str">
        <f t="shared" si="65"/>
        <v/>
      </c>
      <c r="G452" s="1" t="str">
        <f t="shared" si="66"/>
        <v/>
      </c>
      <c r="H452" s="16" t="str">
        <f t="shared" si="67"/>
        <v/>
      </c>
      <c r="I452" s="17" t="str">
        <f t="shared" si="68"/>
        <v/>
      </c>
      <c r="J452" s="17" t="str">
        <f t="shared" si="70"/>
        <v/>
      </c>
      <c r="K452" s="18" t="str">
        <f t="shared" si="69"/>
        <v/>
      </c>
      <c r="L452" t="str">
        <f t="shared" si="71"/>
        <v/>
      </c>
      <c r="M452" s="15">
        <f t="shared" si="72"/>
        <v>159</v>
      </c>
    </row>
    <row r="453" spans="1:13" x14ac:dyDescent="0.25">
      <c r="A453" s="1">
        <v>453</v>
      </c>
      <c r="B453"/>
      <c r="C453" s="14"/>
      <c r="D453" s="15">
        <v>453</v>
      </c>
      <c r="E453" s="1" t="str">
        <f t="shared" si="64"/>
        <v/>
      </c>
      <c r="F453" s="1" t="str">
        <f t="shared" si="65"/>
        <v/>
      </c>
      <c r="G453" s="1" t="str">
        <f t="shared" si="66"/>
        <v/>
      </c>
      <c r="H453" s="16" t="str">
        <f t="shared" si="67"/>
        <v/>
      </c>
      <c r="I453" s="17" t="str">
        <f t="shared" si="68"/>
        <v/>
      </c>
      <c r="J453" s="17" t="str">
        <f t="shared" si="70"/>
        <v/>
      </c>
      <c r="K453" s="18" t="str">
        <f t="shared" si="69"/>
        <v/>
      </c>
      <c r="L453" t="str">
        <f t="shared" si="71"/>
        <v/>
      </c>
      <c r="M453" s="15">
        <f t="shared" si="72"/>
        <v>160</v>
      </c>
    </row>
    <row r="454" spans="1:13" x14ac:dyDescent="0.25">
      <c r="A454" s="1">
        <v>454</v>
      </c>
      <c r="B454"/>
      <c r="C454" s="14"/>
      <c r="D454" s="15">
        <v>454</v>
      </c>
      <c r="E454" s="1" t="str">
        <f t="shared" si="64"/>
        <v/>
      </c>
      <c r="F454" s="1" t="str">
        <f t="shared" si="65"/>
        <v/>
      </c>
      <c r="G454" s="1" t="str">
        <f t="shared" si="66"/>
        <v/>
      </c>
      <c r="H454" s="16" t="str">
        <f t="shared" si="67"/>
        <v/>
      </c>
      <c r="I454" s="17" t="str">
        <f t="shared" si="68"/>
        <v/>
      </c>
      <c r="J454" s="17" t="str">
        <f t="shared" si="70"/>
        <v/>
      </c>
      <c r="K454" s="18" t="str">
        <f t="shared" si="69"/>
        <v/>
      </c>
      <c r="L454" t="str">
        <f t="shared" si="71"/>
        <v/>
      </c>
      <c r="M454" s="15">
        <f t="shared" si="72"/>
        <v>161</v>
      </c>
    </row>
    <row r="455" spans="1:13" x14ac:dyDescent="0.25">
      <c r="A455" s="1">
        <v>455</v>
      </c>
      <c r="B455"/>
      <c r="C455" s="14"/>
      <c r="D455" s="15">
        <v>455</v>
      </c>
      <c r="E455" s="1" t="str">
        <f t="shared" si="64"/>
        <v/>
      </c>
      <c r="F455" s="1" t="str">
        <f t="shared" si="65"/>
        <v/>
      </c>
      <c r="G455" s="1" t="str">
        <f t="shared" si="66"/>
        <v/>
      </c>
      <c r="H455" s="16" t="str">
        <f t="shared" si="67"/>
        <v/>
      </c>
      <c r="I455" s="17" t="str">
        <f t="shared" si="68"/>
        <v/>
      </c>
      <c r="J455" s="17" t="str">
        <f t="shared" si="70"/>
        <v/>
      </c>
      <c r="K455" s="18" t="str">
        <f t="shared" si="69"/>
        <v/>
      </c>
      <c r="L455" t="str">
        <f t="shared" si="71"/>
        <v/>
      </c>
      <c r="M455" s="15">
        <f t="shared" si="72"/>
        <v>162</v>
      </c>
    </row>
    <row r="456" spans="1:13" x14ac:dyDescent="0.25">
      <c r="A456" s="1">
        <v>456</v>
      </c>
      <c r="B456"/>
      <c r="C456" s="14"/>
      <c r="D456" s="15">
        <v>456</v>
      </c>
      <c r="E456" s="1" t="str">
        <f t="shared" si="64"/>
        <v/>
      </c>
      <c r="F456" s="1" t="str">
        <f t="shared" si="65"/>
        <v/>
      </c>
      <c r="G456" s="1" t="str">
        <f t="shared" si="66"/>
        <v/>
      </c>
      <c r="H456" s="16" t="str">
        <f t="shared" si="67"/>
        <v/>
      </c>
      <c r="I456" s="17" t="str">
        <f t="shared" si="68"/>
        <v/>
      </c>
      <c r="J456" s="17" t="str">
        <f t="shared" si="70"/>
        <v/>
      </c>
      <c r="K456" s="18" t="str">
        <f t="shared" si="69"/>
        <v/>
      </c>
      <c r="L456" t="str">
        <f t="shared" si="71"/>
        <v/>
      </c>
      <c r="M456" s="15">
        <f t="shared" si="72"/>
        <v>163</v>
      </c>
    </row>
    <row r="457" spans="1:13" x14ac:dyDescent="0.25">
      <c r="A457" s="1">
        <v>457</v>
      </c>
      <c r="B457"/>
      <c r="C457" s="14"/>
      <c r="D457" s="15">
        <v>457</v>
      </c>
      <c r="E457" s="1" t="str">
        <f t="shared" si="64"/>
        <v/>
      </c>
      <c r="F457" s="1" t="str">
        <f t="shared" si="65"/>
        <v/>
      </c>
      <c r="G457" s="1" t="str">
        <f t="shared" si="66"/>
        <v/>
      </c>
      <c r="H457" s="16" t="str">
        <f t="shared" si="67"/>
        <v/>
      </c>
      <c r="I457" s="17" t="str">
        <f t="shared" si="68"/>
        <v/>
      </c>
      <c r="J457" s="17" t="str">
        <f t="shared" si="70"/>
        <v/>
      </c>
      <c r="K457" s="18" t="str">
        <f t="shared" si="69"/>
        <v/>
      </c>
      <c r="L457" t="str">
        <f t="shared" si="71"/>
        <v/>
      </c>
      <c r="M457" s="15">
        <f t="shared" si="72"/>
        <v>164</v>
      </c>
    </row>
    <row r="458" spans="1:13" x14ac:dyDescent="0.25">
      <c r="A458" s="1">
        <v>458</v>
      </c>
      <c r="B458"/>
      <c r="C458" s="14"/>
      <c r="D458" s="15">
        <v>458</v>
      </c>
      <c r="E458" s="1" t="str">
        <f t="shared" si="64"/>
        <v/>
      </c>
      <c r="F458" s="1" t="str">
        <f t="shared" si="65"/>
        <v/>
      </c>
      <c r="G458" s="1" t="str">
        <f t="shared" si="66"/>
        <v/>
      </c>
      <c r="H458" s="16" t="str">
        <f t="shared" si="67"/>
        <v/>
      </c>
      <c r="I458" s="17" t="str">
        <f t="shared" si="68"/>
        <v/>
      </c>
      <c r="J458" s="17" t="str">
        <f t="shared" si="70"/>
        <v/>
      </c>
      <c r="K458" s="18" t="str">
        <f t="shared" si="69"/>
        <v/>
      </c>
      <c r="L458" t="str">
        <f t="shared" si="71"/>
        <v/>
      </c>
      <c r="M458" s="15">
        <f t="shared" si="72"/>
        <v>165</v>
      </c>
    </row>
    <row r="459" spans="1:13" x14ac:dyDescent="0.25">
      <c r="A459" s="1">
        <v>459</v>
      </c>
      <c r="B459"/>
      <c r="C459" s="14"/>
      <c r="D459" s="15">
        <v>459</v>
      </c>
      <c r="E459" s="1" t="str">
        <f t="shared" si="64"/>
        <v/>
      </c>
      <c r="F459" s="1" t="str">
        <f t="shared" si="65"/>
        <v/>
      </c>
      <c r="G459" s="1" t="str">
        <f t="shared" si="66"/>
        <v/>
      </c>
      <c r="H459" s="16" t="str">
        <f t="shared" si="67"/>
        <v/>
      </c>
      <c r="I459" s="17" t="str">
        <f t="shared" si="68"/>
        <v/>
      </c>
      <c r="J459" s="17" t="str">
        <f t="shared" si="70"/>
        <v/>
      </c>
      <c r="K459" s="18" t="str">
        <f t="shared" si="69"/>
        <v/>
      </c>
      <c r="L459" t="str">
        <f t="shared" si="71"/>
        <v/>
      </c>
      <c r="M459" s="15">
        <f t="shared" si="72"/>
        <v>166</v>
      </c>
    </row>
    <row r="460" spans="1:13" x14ac:dyDescent="0.25">
      <c r="A460" s="1">
        <v>460</v>
      </c>
      <c r="B460"/>
      <c r="C460" s="14"/>
      <c r="D460" s="15">
        <v>460</v>
      </c>
      <c r="E460" s="1" t="str">
        <f t="shared" si="64"/>
        <v/>
      </c>
      <c r="F460" s="1" t="str">
        <f t="shared" si="65"/>
        <v/>
      </c>
      <c r="G460" s="1" t="str">
        <f t="shared" si="66"/>
        <v/>
      </c>
      <c r="H460" s="16" t="str">
        <f t="shared" si="67"/>
        <v/>
      </c>
      <c r="I460" s="17" t="str">
        <f t="shared" si="68"/>
        <v/>
      </c>
      <c r="J460" s="17" t="str">
        <f t="shared" si="70"/>
        <v/>
      </c>
      <c r="K460" s="18" t="str">
        <f t="shared" si="69"/>
        <v/>
      </c>
      <c r="L460" t="str">
        <f t="shared" si="71"/>
        <v/>
      </c>
      <c r="M460" s="15">
        <f t="shared" si="72"/>
        <v>167</v>
      </c>
    </row>
    <row r="461" spans="1:13" x14ac:dyDescent="0.25">
      <c r="A461" s="1">
        <v>461</v>
      </c>
      <c r="B461"/>
      <c r="C461" s="14"/>
      <c r="D461" s="15">
        <v>461</v>
      </c>
      <c r="E461" s="1" t="str">
        <f t="shared" si="64"/>
        <v/>
      </c>
      <c r="F461" s="1" t="str">
        <f t="shared" si="65"/>
        <v/>
      </c>
      <c r="G461" s="1" t="str">
        <f t="shared" si="66"/>
        <v/>
      </c>
      <c r="H461" s="16" t="str">
        <f t="shared" si="67"/>
        <v/>
      </c>
      <c r="I461" s="17" t="str">
        <f t="shared" si="68"/>
        <v/>
      </c>
      <c r="J461" s="17" t="str">
        <f t="shared" si="70"/>
        <v/>
      </c>
      <c r="K461" s="18" t="str">
        <f t="shared" si="69"/>
        <v/>
      </c>
      <c r="L461" t="str">
        <f t="shared" si="71"/>
        <v/>
      </c>
      <c r="M461" s="15">
        <f t="shared" si="72"/>
        <v>168</v>
      </c>
    </row>
    <row r="462" spans="1:13" x14ac:dyDescent="0.25">
      <c r="A462" s="1">
        <v>462</v>
      </c>
      <c r="B462"/>
      <c r="C462" s="14"/>
      <c r="D462" s="15">
        <v>462</v>
      </c>
      <c r="E462" s="1" t="str">
        <f t="shared" si="64"/>
        <v/>
      </c>
      <c r="F462" s="1" t="str">
        <f t="shared" si="65"/>
        <v/>
      </c>
      <c r="G462" s="1" t="str">
        <f t="shared" si="66"/>
        <v/>
      </c>
      <c r="H462" s="16" t="str">
        <f t="shared" si="67"/>
        <v/>
      </c>
      <c r="I462" s="17" t="str">
        <f t="shared" si="68"/>
        <v/>
      </c>
      <c r="J462" s="17" t="str">
        <f t="shared" si="70"/>
        <v/>
      </c>
      <c r="K462" s="18" t="str">
        <f t="shared" si="69"/>
        <v/>
      </c>
      <c r="L462" t="str">
        <f t="shared" si="71"/>
        <v/>
      </c>
      <c r="M462" s="15">
        <f t="shared" si="72"/>
        <v>169</v>
      </c>
    </row>
    <row r="463" spans="1:13" x14ac:dyDescent="0.25">
      <c r="A463" s="1">
        <v>463</v>
      </c>
      <c r="B463"/>
      <c r="C463" s="14"/>
      <c r="D463" s="15">
        <v>463</v>
      </c>
      <c r="E463" s="1" t="str">
        <f t="shared" si="64"/>
        <v/>
      </c>
      <c r="F463" s="1" t="str">
        <f t="shared" si="65"/>
        <v/>
      </c>
      <c r="G463" s="1" t="str">
        <f t="shared" si="66"/>
        <v/>
      </c>
      <c r="H463" s="16" t="str">
        <f t="shared" si="67"/>
        <v/>
      </c>
      <c r="I463" s="17" t="str">
        <f t="shared" si="68"/>
        <v/>
      </c>
      <c r="J463" s="17" t="str">
        <f t="shared" si="70"/>
        <v/>
      </c>
      <c r="K463" s="18" t="str">
        <f t="shared" si="69"/>
        <v/>
      </c>
      <c r="L463" t="str">
        <f t="shared" si="71"/>
        <v/>
      </c>
      <c r="M463" s="15">
        <f t="shared" si="72"/>
        <v>170</v>
      </c>
    </row>
    <row r="464" spans="1:13" x14ac:dyDescent="0.25">
      <c r="A464" s="1">
        <v>464</v>
      </c>
      <c r="B464"/>
      <c r="C464" s="14"/>
      <c r="D464" s="15">
        <v>464</v>
      </c>
      <c r="E464" s="1" t="str">
        <f t="shared" si="64"/>
        <v/>
      </c>
      <c r="F464" s="1" t="str">
        <f t="shared" si="65"/>
        <v/>
      </c>
      <c r="G464" s="1" t="str">
        <f t="shared" si="66"/>
        <v/>
      </c>
      <c r="H464" s="16" t="str">
        <f t="shared" si="67"/>
        <v/>
      </c>
      <c r="I464" s="17" t="str">
        <f t="shared" si="68"/>
        <v/>
      </c>
      <c r="J464" s="17" t="str">
        <f t="shared" si="70"/>
        <v/>
      </c>
      <c r="K464" s="18" t="str">
        <f t="shared" si="69"/>
        <v/>
      </c>
      <c r="L464" t="str">
        <f t="shared" si="71"/>
        <v/>
      </c>
      <c r="M464" s="15">
        <f t="shared" si="72"/>
        <v>171</v>
      </c>
    </row>
    <row r="465" spans="1:13" x14ac:dyDescent="0.25">
      <c r="A465" s="1">
        <v>465</v>
      </c>
      <c r="B465"/>
      <c r="C465" s="14"/>
      <c r="D465" s="15">
        <v>465</v>
      </c>
      <c r="E465" s="1" t="str">
        <f t="shared" si="64"/>
        <v/>
      </c>
      <c r="F465" s="1" t="str">
        <f t="shared" si="65"/>
        <v/>
      </c>
      <c r="G465" s="1" t="str">
        <f t="shared" si="66"/>
        <v/>
      </c>
      <c r="H465" s="16" t="str">
        <f t="shared" si="67"/>
        <v/>
      </c>
      <c r="I465" s="17" t="str">
        <f t="shared" si="68"/>
        <v/>
      </c>
      <c r="J465" s="17" t="str">
        <f t="shared" si="70"/>
        <v/>
      </c>
      <c r="K465" s="18" t="str">
        <f t="shared" si="69"/>
        <v/>
      </c>
      <c r="L465" t="str">
        <f t="shared" si="71"/>
        <v/>
      </c>
      <c r="M465" s="15">
        <f t="shared" si="72"/>
        <v>172</v>
      </c>
    </row>
    <row r="466" spans="1:13" x14ac:dyDescent="0.25">
      <c r="A466" s="1">
        <v>466</v>
      </c>
      <c r="B466"/>
      <c r="C466" s="14"/>
      <c r="D466" s="15">
        <v>466</v>
      </c>
      <c r="E466" s="1" t="str">
        <f t="shared" si="64"/>
        <v/>
      </c>
      <c r="F466" s="1" t="str">
        <f t="shared" si="65"/>
        <v/>
      </c>
      <c r="G466" s="1" t="str">
        <f t="shared" si="66"/>
        <v/>
      </c>
      <c r="H466" s="16" t="str">
        <f t="shared" si="67"/>
        <v/>
      </c>
      <c r="I466" s="17" t="str">
        <f t="shared" si="68"/>
        <v/>
      </c>
      <c r="J466" s="17" t="str">
        <f t="shared" si="70"/>
        <v/>
      </c>
      <c r="K466" s="18" t="str">
        <f t="shared" si="69"/>
        <v/>
      </c>
      <c r="L466" t="str">
        <f t="shared" si="71"/>
        <v/>
      </c>
      <c r="M466" s="15">
        <f t="shared" si="72"/>
        <v>173</v>
      </c>
    </row>
    <row r="467" spans="1:13" x14ac:dyDescent="0.25">
      <c r="A467" s="1">
        <v>467</v>
      </c>
      <c r="B467"/>
      <c r="C467" s="14"/>
      <c r="D467" s="15">
        <v>467</v>
      </c>
      <c r="E467" s="1" t="str">
        <f t="shared" si="64"/>
        <v/>
      </c>
      <c r="F467" s="1" t="str">
        <f t="shared" si="65"/>
        <v/>
      </c>
      <c r="G467" s="1" t="str">
        <f t="shared" si="66"/>
        <v/>
      </c>
      <c r="H467" s="16" t="str">
        <f t="shared" si="67"/>
        <v/>
      </c>
      <c r="I467" s="17" t="str">
        <f t="shared" si="68"/>
        <v/>
      </c>
      <c r="J467" s="17" t="str">
        <f t="shared" si="70"/>
        <v/>
      </c>
      <c r="K467" s="18" t="str">
        <f t="shared" si="69"/>
        <v/>
      </c>
      <c r="L467" t="str">
        <f t="shared" si="71"/>
        <v/>
      </c>
      <c r="M467" s="15">
        <f t="shared" si="72"/>
        <v>174</v>
      </c>
    </row>
    <row r="468" spans="1:13" x14ac:dyDescent="0.25">
      <c r="A468" s="1">
        <v>468</v>
      </c>
      <c r="B468"/>
      <c r="C468" s="14"/>
      <c r="D468" s="15">
        <v>468</v>
      </c>
      <c r="E468" s="1" t="str">
        <f t="shared" si="64"/>
        <v/>
      </c>
      <c r="F468" s="1" t="str">
        <f t="shared" si="65"/>
        <v/>
      </c>
      <c r="G468" s="1" t="str">
        <f t="shared" si="66"/>
        <v/>
      </c>
      <c r="H468" s="16" t="str">
        <f t="shared" si="67"/>
        <v/>
      </c>
      <c r="I468" s="17" t="str">
        <f t="shared" si="68"/>
        <v/>
      </c>
      <c r="J468" s="17" t="str">
        <f t="shared" si="70"/>
        <v/>
      </c>
      <c r="K468" s="18" t="str">
        <f t="shared" si="69"/>
        <v/>
      </c>
      <c r="L468" t="str">
        <f t="shared" si="71"/>
        <v/>
      </c>
      <c r="M468" s="15">
        <f t="shared" si="72"/>
        <v>175</v>
      </c>
    </row>
    <row r="469" spans="1:13" x14ac:dyDescent="0.25">
      <c r="A469" s="1">
        <v>469</v>
      </c>
      <c r="B469"/>
      <c r="C469" s="14"/>
      <c r="D469" s="15">
        <v>469</v>
      </c>
      <c r="E469" s="1" t="str">
        <f t="shared" si="64"/>
        <v/>
      </c>
      <c r="F469" s="1" t="str">
        <f t="shared" si="65"/>
        <v/>
      </c>
      <c r="G469" s="1" t="str">
        <f t="shared" si="66"/>
        <v/>
      </c>
      <c r="H469" s="16" t="str">
        <f t="shared" si="67"/>
        <v/>
      </c>
      <c r="I469" s="17" t="str">
        <f t="shared" si="68"/>
        <v/>
      </c>
      <c r="J469" s="17" t="str">
        <f t="shared" si="70"/>
        <v/>
      </c>
      <c r="K469" s="18" t="str">
        <f t="shared" si="69"/>
        <v/>
      </c>
      <c r="L469" t="str">
        <f t="shared" si="71"/>
        <v/>
      </c>
      <c r="M469" s="15">
        <f t="shared" si="72"/>
        <v>176</v>
      </c>
    </row>
    <row r="470" spans="1:13" x14ac:dyDescent="0.25">
      <c r="A470" s="1">
        <v>470</v>
      </c>
      <c r="B470"/>
      <c r="C470" s="14"/>
      <c r="D470" s="15">
        <v>470</v>
      </c>
      <c r="E470" s="1" t="str">
        <f t="shared" si="64"/>
        <v/>
      </c>
      <c r="F470" s="1" t="str">
        <f t="shared" si="65"/>
        <v/>
      </c>
      <c r="G470" s="1" t="str">
        <f t="shared" si="66"/>
        <v/>
      </c>
      <c r="H470" s="16" t="str">
        <f t="shared" si="67"/>
        <v/>
      </c>
      <c r="I470" s="17" t="str">
        <f t="shared" si="68"/>
        <v/>
      </c>
      <c r="J470" s="17" t="str">
        <f t="shared" si="70"/>
        <v/>
      </c>
      <c r="K470" s="18" t="str">
        <f t="shared" si="69"/>
        <v/>
      </c>
      <c r="L470" t="str">
        <f t="shared" si="71"/>
        <v/>
      </c>
      <c r="M470" s="15">
        <f t="shared" si="72"/>
        <v>177</v>
      </c>
    </row>
    <row r="471" spans="1:13" x14ac:dyDescent="0.25">
      <c r="A471" s="1">
        <v>471</v>
      </c>
      <c r="B471"/>
      <c r="C471" s="14"/>
      <c r="D471" s="15">
        <v>471</v>
      </c>
      <c r="E471" s="1" t="str">
        <f t="shared" si="64"/>
        <v/>
      </c>
      <c r="F471" s="1" t="str">
        <f t="shared" si="65"/>
        <v/>
      </c>
      <c r="G471" s="1" t="str">
        <f t="shared" si="66"/>
        <v/>
      </c>
      <c r="H471" s="16" t="str">
        <f t="shared" si="67"/>
        <v/>
      </c>
      <c r="I471" s="17" t="str">
        <f t="shared" si="68"/>
        <v/>
      </c>
      <c r="J471" s="17" t="str">
        <f t="shared" si="70"/>
        <v/>
      </c>
      <c r="K471" s="18" t="str">
        <f t="shared" si="69"/>
        <v/>
      </c>
      <c r="L471" t="str">
        <f t="shared" si="71"/>
        <v/>
      </c>
      <c r="M471" s="15">
        <f t="shared" si="72"/>
        <v>178</v>
      </c>
    </row>
    <row r="472" spans="1:13" x14ac:dyDescent="0.25">
      <c r="A472" s="1">
        <v>472</v>
      </c>
      <c r="B472"/>
      <c r="C472" s="14"/>
      <c r="D472" s="15">
        <v>472</v>
      </c>
      <c r="E472" s="1" t="str">
        <f t="shared" si="64"/>
        <v/>
      </c>
      <c r="F472" s="1" t="str">
        <f t="shared" si="65"/>
        <v/>
      </c>
      <c r="G472" s="1" t="str">
        <f t="shared" si="66"/>
        <v/>
      </c>
      <c r="H472" s="16" t="str">
        <f t="shared" si="67"/>
        <v/>
      </c>
      <c r="I472" s="17" t="str">
        <f t="shared" si="68"/>
        <v/>
      </c>
      <c r="J472" s="17" t="str">
        <f t="shared" si="70"/>
        <v/>
      </c>
      <c r="K472" s="18" t="str">
        <f t="shared" si="69"/>
        <v/>
      </c>
      <c r="L472" t="str">
        <f t="shared" si="71"/>
        <v/>
      </c>
      <c r="M472" s="15">
        <f t="shared" si="72"/>
        <v>179</v>
      </c>
    </row>
    <row r="473" spans="1:13" x14ac:dyDescent="0.25">
      <c r="A473" s="1">
        <v>473</v>
      </c>
      <c r="B473"/>
      <c r="C473" s="14"/>
      <c r="D473" s="15">
        <v>473</v>
      </c>
      <c r="E473" s="1" t="str">
        <f t="shared" si="64"/>
        <v/>
      </c>
      <c r="F473" s="1" t="str">
        <f t="shared" si="65"/>
        <v/>
      </c>
      <c r="G473" s="1" t="str">
        <f t="shared" si="66"/>
        <v/>
      </c>
      <c r="H473" s="16" t="str">
        <f t="shared" si="67"/>
        <v/>
      </c>
      <c r="I473" s="17" t="str">
        <f t="shared" si="68"/>
        <v/>
      </c>
      <c r="J473" s="17" t="str">
        <f t="shared" si="70"/>
        <v/>
      </c>
      <c r="K473" s="18" t="str">
        <f t="shared" si="69"/>
        <v/>
      </c>
      <c r="L473" t="str">
        <f t="shared" si="71"/>
        <v/>
      </c>
      <c r="M473" s="15">
        <f t="shared" si="72"/>
        <v>180</v>
      </c>
    </row>
    <row r="474" spans="1:13" x14ac:dyDescent="0.25">
      <c r="A474" s="1">
        <v>474</v>
      </c>
      <c r="B474"/>
      <c r="C474" s="14"/>
      <c r="D474" s="15">
        <v>474</v>
      </c>
      <c r="E474" s="1" t="str">
        <f t="shared" si="64"/>
        <v/>
      </c>
      <c r="F474" s="1" t="str">
        <f t="shared" si="65"/>
        <v/>
      </c>
      <c r="G474" s="1" t="str">
        <f t="shared" si="66"/>
        <v/>
      </c>
      <c r="H474" s="16" t="str">
        <f t="shared" si="67"/>
        <v/>
      </c>
      <c r="I474" s="17" t="str">
        <f t="shared" si="68"/>
        <v/>
      </c>
      <c r="J474" s="17" t="str">
        <f t="shared" si="70"/>
        <v/>
      </c>
      <c r="K474" s="18" t="str">
        <f t="shared" si="69"/>
        <v/>
      </c>
      <c r="L474" t="str">
        <f t="shared" si="71"/>
        <v/>
      </c>
      <c r="M474" s="15">
        <f t="shared" si="72"/>
        <v>181</v>
      </c>
    </row>
    <row r="475" spans="1:13" x14ac:dyDescent="0.25">
      <c r="A475" s="1">
        <v>475</v>
      </c>
      <c r="B475"/>
      <c r="C475" s="14"/>
      <c r="D475" s="15">
        <v>475</v>
      </c>
      <c r="E475" s="1" t="str">
        <f t="shared" si="64"/>
        <v/>
      </c>
      <c r="F475" s="1" t="str">
        <f t="shared" si="65"/>
        <v/>
      </c>
      <c r="G475" s="1" t="str">
        <f t="shared" si="66"/>
        <v/>
      </c>
      <c r="H475" s="16" t="str">
        <f t="shared" si="67"/>
        <v/>
      </c>
      <c r="I475" s="17" t="str">
        <f t="shared" si="68"/>
        <v/>
      </c>
      <c r="J475" s="17" t="str">
        <f t="shared" si="70"/>
        <v/>
      </c>
      <c r="K475" s="18" t="str">
        <f t="shared" si="69"/>
        <v/>
      </c>
      <c r="L475" t="str">
        <f t="shared" si="71"/>
        <v/>
      </c>
      <c r="M475" s="15">
        <f t="shared" si="72"/>
        <v>182</v>
      </c>
    </row>
    <row r="476" spans="1:13" x14ac:dyDescent="0.25">
      <c r="A476" s="1">
        <v>476</v>
      </c>
      <c r="B476"/>
      <c r="C476" s="14"/>
      <c r="D476" s="15">
        <v>476</v>
      </c>
      <c r="E476" s="1" t="str">
        <f t="shared" si="64"/>
        <v/>
      </c>
      <c r="F476" s="1" t="str">
        <f t="shared" si="65"/>
        <v/>
      </c>
      <c r="G476" s="1" t="str">
        <f t="shared" si="66"/>
        <v/>
      </c>
      <c r="H476" s="16" t="str">
        <f t="shared" si="67"/>
        <v/>
      </c>
      <c r="I476" s="17" t="str">
        <f t="shared" si="68"/>
        <v/>
      </c>
      <c r="J476" s="17" t="str">
        <f t="shared" si="70"/>
        <v/>
      </c>
      <c r="K476" s="18" t="str">
        <f t="shared" si="69"/>
        <v/>
      </c>
      <c r="L476" t="str">
        <f t="shared" si="71"/>
        <v/>
      </c>
      <c r="M476" s="15">
        <f t="shared" si="72"/>
        <v>183</v>
      </c>
    </row>
    <row r="477" spans="1:13" x14ac:dyDescent="0.25">
      <c r="A477" s="1">
        <v>477</v>
      </c>
      <c r="B477"/>
      <c r="C477" s="14"/>
      <c r="D477" s="15">
        <v>477</v>
      </c>
      <c r="E477" s="1" t="str">
        <f t="shared" si="64"/>
        <v/>
      </c>
      <c r="F477" s="1" t="str">
        <f t="shared" si="65"/>
        <v/>
      </c>
      <c r="G477" s="1" t="str">
        <f t="shared" si="66"/>
        <v/>
      </c>
      <c r="H477" s="16" t="str">
        <f t="shared" si="67"/>
        <v/>
      </c>
      <c r="I477" s="17" t="str">
        <f t="shared" si="68"/>
        <v/>
      </c>
      <c r="J477" s="17" t="str">
        <f t="shared" si="70"/>
        <v/>
      </c>
      <c r="K477" s="18" t="str">
        <f t="shared" si="69"/>
        <v/>
      </c>
      <c r="L477" t="str">
        <f t="shared" si="71"/>
        <v/>
      </c>
      <c r="M477" s="15">
        <f t="shared" si="72"/>
        <v>184</v>
      </c>
    </row>
    <row r="478" spans="1:13" x14ac:dyDescent="0.25">
      <c r="A478" s="1">
        <v>478</v>
      </c>
      <c r="B478"/>
      <c r="C478" s="14"/>
      <c r="D478" s="15">
        <v>478</v>
      </c>
      <c r="E478" s="1" t="str">
        <f t="shared" si="64"/>
        <v/>
      </c>
      <c r="F478" s="1" t="str">
        <f t="shared" si="65"/>
        <v/>
      </c>
      <c r="G478" s="1" t="str">
        <f t="shared" si="66"/>
        <v/>
      </c>
      <c r="H478" s="16" t="str">
        <f t="shared" si="67"/>
        <v/>
      </c>
      <c r="I478" s="17" t="str">
        <f t="shared" si="68"/>
        <v/>
      </c>
      <c r="J478" s="17" t="str">
        <f t="shared" si="70"/>
        <v/>
      </c>
      <c r="K478" s="18" t="str">
        <f t="shared" si="69"/>
        <v/>
      </c>
      <c r="L478" t="str">
        <f t="shared" si="71"/>
        <v/>
      </c>
      <c r="M478" s="15">
        <f t="shared" si="72"/>
        <v>185</v>
      </c>
    </row>
    <row r="479" spans="1:13" x14ac:dyDescent="0.25">
      <c r="A479" s="1">
        <v>479</v>
      </c>
      <c r="B479"/>
      <c r="C479" s="14"/>
      <c r="D479" s="15">
        <v>479</v>
      </c>
      <c r="E479" s="1" t="str">
        <f t="shared" si="64"/>
        <v/>
      </c>
      <c r="F479" s="1" t="str">
        <f t="shared" si="65"/>
        <v/>
      </c>
      <c r="G479" s="1" t="str">
        <f t="shared" si="66"/>
        <v/>
      </c>
      <c r="H479" s="16" t="str">
        <f t="shared" si="67"/>
        <v/>
      </c>
      <c r="I479" s="17" t="str">
        <f t="shared" si="68"/>
        <v/>
      </c>
      <c r="J479" s="17" t="str">
        <f t="shared" si="70"/>
        <v/>
      </c>
      <c r="K479" s="18" t="str">
        <f t="shared" si="69"/>
        <v/>
      </c>
      <c r="L479" t="str">
        <f t="shared" si="71"/>
        <v/>
      </c>
      <c r="M479" s="15">
        <f t="shared" si="72"/>
        <v>186</v>
      </c>
    </row>
    <row r="480" spans="1:13" x14ac:dyDescent="0.25">
      <c r="A480" s="1">
        <v>480</v>
      </c>
      <c r="B480"/>
      <c r="C480" s="14"/>
      <c r="D480" s="15">
        <v>480</v>
      </c>
      <c r="E480" s="1" t="str">
        <f t="shared" si="64"/>
        <v/>
      </c>
      <c r="F480" s="1" t="str">
        <f t="shared" si="65"/>
        <v/>
      </c>
      <c r="G480" s="1" t="str">
        <f t="shared" si="66"/>
        <v/>
      </c>
      <c r="H480" s="16" t="str">
        <f t="shared" si="67"/>
        <v/>
      </c>
      <c r="I480" s="17" t="str">
        <f t="shared" si="68"/>
        <v/>
      </c>
      <c r="J480" s="17" t="str">
        <f t="shared" si="70"/>
        <v/>
      </c>
      <c r="K480" s="18" t="str">
        <f t="shared" si="69"/>
        <v/>
      </c>
      <c r="L480" t="str">
        <f t="shared" si="71"/>
        <v/>
      </c>
      <c r="M480" s="15">
        <f t="shared" si="72"/>
        <v>187</v>
      </c>
    </row>
    <row r="481" spans="1:13" x14ac:dyDescent="0.25">
      <c r="A481" s="1">
        <v>481</v>
      </c>
      <c r="B481"/>
      <c r="C481" s="14"/>
      <c r="D481" s="15">
        <v>481</v>
      </c>
      <c r="E481" s="1" t="str">
        <f t="shared" si="64"/>
        <v/>
      </c>
      <c r="F481" s="1" t="str">
        <f t="shared" si="65"/>
        <v/>
      </c>
      <c r="G481" s="1" t="str">
        <f t="shared" si="66"/>
        <v/>
      </c>
      <c r="H481" s="16" t="str">
        <f t="shared" si="67"/>
        <v/>
      </c>
      <c r="I481" s="17" t="str">
        <f t="shared" si="68"/>
        <v/>
      </c>
      <c r="J481" s="17" t="str">
        <f t="shared" si="70"/>
        <v/>
      </c>
      <c r="K481" s="18" t="str">
        <f t="shared" si="69"/>
        <v/>
      </c>
      <c r="L481" t="str">
        <f t="shared" si="71"/>
        <v/>
      </c>
      <c r="M481" s="15">
        <f t="shared" si="72"/>
        <v>188</v>
      </c>
    </row>
    <row r="482" spans="1:13" x14ac:dyDescent="0.25">
      <c r="A482" s="1">
        <v>482</v>
      </c>
      <c r="B482"/>
      <c r="C482" s="14"/>
      <c r="D482" s="15">
        <v>482</v>
      </c>
      <c r="E482" s="1" t="str">
        <f t="shared" si="64"/>
        <v/>
      </c>
      <c r="F482" s="1" t="str">
        <f t="shared" si="65"/>
        <v/>
      </c>
      <c r="G482" s="1" t="str">
        <f t="shared" si="66"/>
        <v/>
      </c>
      <c r="H482" s="16" t="str">
        <f t="shared" si="67"/>
        <v/>
      </c>
      <c r="I482" s="17" t="str">
        <f t="shared" si="68"/>
        <v/>
      </c>
      <c r="J482" s="17" t="str">
        <f t="shared" si="70"/>
        <v/>
      </c>
      <c r="K482" s="18" t="str">
        <f t="shared" si="69"/>
        <v/>
      </c>
      <c r="L482" t="str">
        <f t="shared" si="71"/>
        <v/>
      </c>
      <c r="M482" s="15">
        <f t="shared" si="72"/>
        <v>189</v>
      </c>
    </row>
    <row r="483" spans="1:13" x14ac:dyDescent="0.25">
      <c r="A483" s="1">
        <v>483</v>
      </c>
      <c r="B483"/>
      <c r="C483" s="14"/>
      <c r="D483" s="15">
        <v>483</v>
      </c>
      <c r="E483" s="1" t="str">
        <f t="shared" si="64"/>
        <v/>
      </c>
      <c r="F483" s="1" t="str">
        <f t="shared" si="65"/>
        <v/>
      </c>
      <c r="G483" s="1" t="str">
        <f t="shared" si="66"/>
        <v/>
      </c>
      <c r="H483" s="16" t="str">
        <f t="shared" si="67"/>
        <v/>
      </c>
      <c r="I483" s="17" t="str">
        <f t="shared" si="68"/>
        <v/>
      </c>
      <c r="J483" s="17" t="str">
        <f t="shared" si="70"/>
        <v/>
      </c>
      <c r="K483" s="18" t="str">
        <f t="shared" si="69"/>
        <v/>
      </c>
      <c r="L483" t="str">
        <f t="shared" si="71"/>
        <v/>
      </c>
      <c r="M483" s="15">
        <f t="shared" si="72"/>
        <v>190</v>
      </c>
    </row>
    <row r="484" spans="1:13" x14ac:dyDescent="0.25">
      <c r="A484" s="1">
        <v>484</v>
      </c>
      <c r="B484"/>
      <c r="C484" s="14"/>
      <c r="D484" s="15">
        <v>484</v>
      </c>
      <c r="E484" s="1" t="str">
        <f t="shared" si="64"/>
        <v/>
      </c>
      <c r="F484" s="1" t="str">
        <f t="shared" si="65"/>
        <v/>
      </c>
      <c r="G484" s="1" t="str">
        <f t="shared" si="66"/>
        <v/>
      </c>
      <c r="H484" s="16" t="str">
        <f t="shared" si="67"/>
        <v/>
      </c>
      <c r="I484" s="17" t="str">
        <f t="shared" si="68"/>
        <v/>
      </c>
      <c r="J484" s="17" t="str">
        <f t="shared" si="70"/>
        <v/>
      </c>
      <c r="K484" s="18" t="str">
        <f t="shared" si="69"/>
        <v/>
      </c>
      <c r="L484" t="str">
        <f t="shared" si="71"/>
        <v/>
      </c>
      <c r="M484" s="15">
        <f t="shared" si="72"/>
        <v>191</v>
      </c>
    </row>
    <row r="485" spans="1:13" x14ac:dyDescent="0.25">
      <c r="A485" s="1">
        <v>485</v>
      </c>
      <c r="B485"/>
      <c r="C485" s="14"/>
      <c r="D485" s="15">
        <v>485</v>
      </c>
      <c r="E485" s="1" t="str">
        <f t="shared" si="64"/>
        <v/>
      </c>
      <c r="F485" s="1" t="str">
        <f t="shared" si="65"/>
        <v/>
      </c>
      <c r="G485" s="1" t="str">
        <f t="shared" si="66"/>
        <v/>
      </c>
      <c r="H485" s="16" t="str">
        <f t="shared" si="67"/>
        <v/>
      </c>
      <c r="I485" s="17" t="str">
        <f t="shared" si="68"/>
        <v/>
      </c>
      <c r="J485" s="17" t="str">
        <f t="shared" si="70"/>
        <v/>
      </c>
      <c r="K485" s="18" t="str">
        <f t="shared" si="69"/>
        <v/>
      </c>
      <c r="L485" t="str">
        <f t="shared" si="71"/>
        <v/>
      </c>
      <c r="M485" s="15">
        <f t="shared" si="72"/>
        <v>192</v>
      </c>
    </row>
    <row r="486" spans="1:13" x14ac:dyDescent="0.25">
      <c r="A486" s="1">
        <v>486</v>
      </c>
      <c r="B486"/>
      <c r="C486" s="14"/>
      <c r="D486" s="15">
        <v>486</v>
      </c>
      <c r="E486" s="1" t="str">
        <f t="shared" si="64"/>
        <v/>
      </c>
      <c r="F486" s="1" t="str">
        <f t="shared" si="65"/>
        <v/>
      </c>
      <c r="G486" s="1" t="str">
        <f t="shared" si="66"/>
        <v/>
      </c>
      <c r="H486" s="16" t="str">
        <f t="shared" si="67"/>
        <v/>
      </c>
      <c r="I486" s="17" t="str">
        <f t="shared" si="68"/>
        <v/>
      </c>
      <c r="J486" s="17" t="str">
        <f t="shared" si="70"/>
        <v/>
      </c>
      <c r="K486" s="18" t="str">
        <f t="shared" si="69"/>
        <v/>
      </c>
      <c r="L486" t="str">
        <f t="shared" si="71"/>
        <v/>
      </c>
      <c r="M486" s="15">
        <f t="shared" si="72"/>
        <v>193</v>
      </c>
    </row>
    <row r="487" spans="1:13" x14ac:dyDescent="0.25">
      <c r="A487" s="1">
        <v>487</v>
      </c>
      <c r="B487"/>
      <c r="C487" s="14"/>
      <c r="D487" s="15">
        <v>487</v>
      </c>
      <c r="E487" s="1" t="str">
        <f t="shared" si="64"/>
        <v/>
      </c>
      <c r="F487" s="1" t="str">
        <f t="shared" si="65"/>
        <v/>
      </c>
      <c r="G487" s="1" t="str">
        <f t="shared" si="66"/>
        <v/>
      </c>
      <c r="H487" s="16" t="str">
        <f t="shared" si="67"/>
        <v/>
      </c>
      <c r="I487" s="17" t="str">
        <f t="shared" si="68"/>
        <v/>
      </c>
      <c r="J487" s="17" t="str">
        <f t="shared" si="70"/>
        <v/>
      </c>
      <c r="K487" s="18" t="str">
        <f t="shared" si="69"/>
        <v/>
      </c>
      <c r="L487" t="str">
        <f t="shared" si="71"/>
        <v/>
      </c>
      <c r="M487" s="15">
        <f t="shared" si="72"/>
        <v>194</v>
      </c>
    </row>
    <row r="488" spans="1:13" x14ac:dyDescent="0.25">
      <c r="A488" s="1">
        <v>488</v>
      </c>
      <c r="B488"/>
      <c r="C488" s="14"/>
      <c r="D488" s="15">
        <v>488</v>
      </c>
      <c r="E488" s="1" t="str">
        <f t="shared" si="64"/>
        <v/>
      </c>
      <c r="F488" s="1" t="str">
        <f t="shared" si="65"/>
        <v/>
      </c>
      <c r="G488" s="1" t="str">
        <f t="shared" si="66"/>
        <v/>
      </c>
      <c r="H488" s="16" t="str">
        <f t="shared" si="67"/>
        <v/>
      </c>
      <c r="I488" s="17" t="str">
        <f t="shared" si="68"/>
        <v/>
      </c>
      <c r="J488" s="17" t="str">
        <f t="shared" si="70"/>
        <v/>
      </c>
      <c r="K488" s="18" t="str">
        <f t="shared" si="69"/>
        <v/>
      </c>
      <c r="L488" t="str">
        <f t="shared" si="71"/>
        <v/>
      </c>
      <c r="M488" s="15">
        <f t="shared" si="72"/>
        <v>195</v>
      </c>
    </row>
    <row r="489" spans="1:13" x14ac:dyDescent="0.25">
      <c r="A489" s="1">
        <v>489</v>
      </c>
      <c r="B489"/>
      <c r="C489" s="14"/>
      <c r="D489" s="15">
        <v>489</v>
      </c>
      <c r="E489" s="1" t="str">
        <f t="shared" si="64"/>
        <v/>
      </c>
      <c r="F489" s="1" t="str">
        <f t="shared" si="65"/>
        <v/>
      </c>
      <c r="G489" s="1" t="str">
        <f t="shared" si="66"/>
        <v/>
      </c>
      <c r="H489" s="16" t="str">
        <f t="shared" si="67"/>
        <v/>
      </c>
      <c r="I489" s="17" t="str">
        <f t="shared" si="68"/>
        <v/>
      </c>
      <c r="J489" s="17" t="str">
        <f t="shared" si="70"/>
        <v/>
      </c>
      <c r="K489" s="18" t="str">
        <f t="shared" si="69"/>
        <v/>
      </c>
      <c r="L489" t="str">
        <f t="shared" si="71"/>
        <v/>
      </c>
      <c r="M489" s="15">
        <f t="shared" si="72"/>
        <v>196</v>
      </c>
    </row>
    <row r="490" spans="1:13" x14ac:dyDescent="0.25">
      <c r="A490" s="1">
        <v>490</v>
      </c>
      <c r="B490"/>
      <c r="C490" s="14"/>
      <c r="D490" s="15">
        <v>490</v>
      </c>
      <c r="E490" s="1" t="str">
        <f t="shared" si="64"/>
        <v/>
      </c>
      <c r="F490" s="1" t="str">
        <f t="shared" si="65"/>
        <v/>
      </c>
      <c r="G490" s="1" t="str">
        <f t="shared" si="66"/>
        <v/>
      </c>
      <c r="H490" s="16" t="str">
        <f t="shared" si="67"/>
        <v/>
      </c>
      <c r="I490" s="17" t="str">
        <f t="shared" si="68"/>
        <v/>
      </c>
      <c r="J490" s="17" t="str">
        <f t="shared" si="70"/>
        <v/>
      </c>
      <c r="K490" s="18" t="str">
        <f t="shared" si="69"/>
        <v/>
      </c>
      <c r="L490" t="str">
        <f t="shared" si="71"/>
        <v/>
      </c>
      <c r="M490" s="15">
        <f t="shared" si="72"/>
        <v>197</v>
      </c>
    </row>
    <row r="491" spans="1:13" x14ac:dyDescent="0.25">
      <c r="A491" s="1">
        <v>491</v>
      </c>
      <c r="B491"/>
      <c r="C491" s="14"/>
      <c r="D491" s="15">
        <v>491</v>
      </c>
      <c r="E491" s="1" t="str">
        <f t="shared" si="64"/>
        <v/>
      </c>
      <c r="F491" s="1" t="str">
        <f t="shared" si="65"/>
        <v/>
      </c>
      <c r="G491" s="1" t="str">
        <f t="shared" si="66"/>
        <v/>
      </c>
      <c r="H491" s="16" t="str">
        <f t="shared" si="67"/>
        <v/>
      </c>
      <c r="I491" s="17" t="str">
        <f t="shared" si="68"/>
        <v/>
      </c>
      <c r="J491" s="17" t="str">
        <f t="shared" si="70"/>
        <v/>
      </c>
      <c r="K491" s="18" t="str">
        <f t="shared" si="69"/>
        <v/>
      </c>
      <c r="L491" t="str">
        <f t="shared" si="71"/>
        <v/>
      </c>
      <c r="M491" s="15">
        <f t="shared" si="72"/>
        <v>198</v>
      </c>
    </row>
    <row r="492" spans="1:13" x14ac:dyDescent="0.25">
      <c r="A492" s="1">
        <v>492</v>
      </c>
      <c r="B492"/>
      <c r="C492" s="14"/>
      <c r="D492" s="15">
        <v>492</v>
      </c>
      <c r="E492" s="1" t="str">
        <f t="shared" si="64"/>
        <v/>
      </c>
      <c r="F492" s="1" t="str">
        <f t="shared" si="65"/>
        <v/>
      </c>
      <c r="G492" s="1" t="str">
        <f t="shared" si="66"/>
        <v/>
      </c>
      <c r="H492" s="16" t="str">
        <f t="shared" si="67"/>
        <v/>
      </c>
      <c r="I492" s="17" t="str">
        <f t="shared" si="68"/>
        <v/>
      </c>
      <c r="J492" s="17" t="str">
        <f t="shared" si="70"/>
        <v/>
      </c>
      <c r="K492" s="18" t="str">
        <f t="shared" si="69"/>
        <v/>
      </c>
      <c r="L492" t="str">
        <f t="shared" si="71"/>
        <v/>
      </c>
      <c r="M492" s="15">
        <f t="shared" si="72"/>
        <v>199</v>
      </c>
    </row>
    <row r="493" spans="1:13" x14ac:dyDescent="0.25">
      <c r="A493" s="1">
        <v>493</v>
      </c>
      <c r="B493"/>
      <c r="C493" s="14"/>
      <c r="D493" s="15">
        <v>493</v>
      </c>
      <c r="E493" s="1" t="str">
        <f t="shared" si="64"/>
        <v/>
      </c>
      <c r="F493" s="1" t="str">
        <f t="shared" si="65"/>
        <v/>
      </c>
      <c r="G493" s="1" t="str">
        <f t="shared" si="66"/>
        <v/>
      </c>
      <c r="H493" s="16" t="str">
        <f t="shared" si="67"/>
        <v/>
      </c>
      <c r="I493" s="17" t="str">
        <f t="shared" si="68"/>
        <v/>
      </c>
      <c r="J493" s="17" t="str">
        <f t="shared" si="70"/>
        <v/>
      </c>
      <c r="K493" s="18" t="str">
        <f t="shared" si="69"/>
        <v/>
      </c>
      <c r="L493" t="str">
        <f t="shared" si="71"/>
        <v/>
      </c>
      <c r="M493" s="15">
        <f t="shared" si="72"/>
        <v>200</v>
      </c>
    </row>
    <row r="494" spans="1:13" x14ac:dyDescent="0.25">
      <c r="A494" s="1">
        <v>494</v>
      </c>
      <c r="B494"/>
      <c r="C494" s="14"/>
      <c r="D494" s="15">
        <v>494</v>
      </c>
      <c r="E494" s="1" t="str">
        <f t="shared" si="64"/>
        <v/>
      </c>
      <c r="F494" s="1" t="str">
        <f t="shared" si="65"/>
        <v/>
      </c>
      <c r="G494" s="1" t="str">
        <f t="shared" si="66"/>
        <v/>
      </c>
      <c r="H494" s="16" t="str">
        <f t="shared" si="67"/>
        <v/>
      </c>
      <c r="I494" s="17" t="str">
        <f t="shared" si="68"/>
        <v/>
      </c>
      <c r="J494" s="17" t="str">
        <f t="shared" si="70"/>
        <v/>
      </c>
      <c r="K494" s="18" t="str">
        <f t="shared" si="69"/>
        <v/>
      </c>
      <c r="L494" t="str">
        <f t="shared" si="71"/>
        <v/>
      </c>
      <c r="M494" s="15">
        <f t="shared" si="72"/>
        <v>201</v>
      </c>
    </row>
    <row r="495" spans="1:13" x14ac:dyDescent="0.25">
      <c r="A495" s="1">
        <v>495</v>
      </c>
      <c r="B495"/>
      <c r="C495" s="14"/>
      <c r="D495" s="15">
        <v>495</v>
      </c>
      <c r="E495" s="1" t="str">
        <f t="shared" si="64"/>
        <v/>
      </c>
      <c r="F495" s="1" t="str">
        <f t="shared" si="65"/>
        <v/>
      </c>
      <c r="G495" s="1" t="str">
        <f t="shared" si="66"/>
        <v/>
      </c>
      <c r="H495" s="16" t="str">
        <f t="shared" si="67"/>
        <v/>
      </c>
      <c r="I495" s="17" t="str">
        <f t="shared" si="68"/>
        <v/>
      </c>
      <c r="J495" s="17" t="str">
        <f t="shared" si="70"/>
        <v/>
      </c>
      <c r="K495" s="18" t="str">
        <f t="shared" si="69"/>
        <v/>
      </c>
      <c r="L495" t="str">
        <f t="shared" si="71"/>
        <v/>
      </c>
      <c r="M495" s="15">
        <f t="shared" si="72"/>
        <v>202</v>
      </c>
    </row>
    <row r="496" spans="1:13" x14ac:dyDescent="0.25">
      <c r="A496" s="1">
        <v>496</v>
      </c>
      <c r="B496"/>
      <c r="C496" s="14"/>
      <c r="D496" s="15">
        <v>496</v>
      </c>
      <c r="E496" s="1" t="str">
        <f t="shared" si="64"/>
        <v/>
      </c>
      <c r="F496" s="1" t="str">
        <f t="shared" si="65"/>
        <v/>
      </c>
      <c r="G496" s="1" t="str">
        <f t="shared" si="66"/>
        <v/>
      </c>
      <c r="H496" s="16" t="str">
        <f t="shared" si="67"/>
        <v/>
      </c>
      <c r="I496" s="17" t="str">
        <f t="shared" si="68"/>
        <v/>
      </c>
      <c r="J496" s="17" t="str">
        <f t="shared" si="70"/>
        <v/>
      </c>
      <c r="K496" s="18" t="str">
        <f t="shared" si="69"/>
        <v/>
      </c>
      <c r="L496" t="str">
        <f t="shared" si="71"/>
        <v/>
      </c>
      <c r="M496" s="15">
        <f t="shared" si="72"/>
        <v>203</v>
      </c>
    </row>
    <row r="497" spans="1:13" x14ac:dyDescent="0.25">
      <c r="A497" s="1">
        <v>497</v>
      </c>
      <c r="B497"/>
      <c r="C497" s="14"/>
      <c r="D497" s="15">
        <v>497</v>
      </c>
      <c r="E497" s="1" t="str">
        <f t="shared" si="64"/>
        <v/>
      </c>
      <c r="F497" s="1" t="str">
        <f t="shared" si="65"/>
        <v/>
      </c>
      <c r="G497" s="1" t="str">
        <f t="shared" si="66"/>
        <v/>
      </c>
      <c r="H497" s="16" t="str">
        <f t="shared" si="67"/>
        <v/>
      </c>
      <c r="I497" s="17" t="str">
        <f t="shared" si="68"/>
        <v/>
      </c>
      <c r="J497" s="17" t="str">
        <f t="shared" si="70"/>
        <v/>
      </c>
      <c r="K497" s="18" t="str">
        <f t="shared" si="69"/>
        <v/>
      </c>
      <c r="L497" t="str">
        <f t="shared" si="71"/>
        <v/>
      </c>
      <c r="M497" s="15">
        <f t="shared" si="72"/>
        <v>204</v>
      </c>
    </row>
    <row r="498" spans="1:13" x14ac:dyDescent="0.25">
      <c r="A498" s="1">
        <v>498</v>
      </c>
      <c r="B498"/>
      <c r="C498" s="14"/>
      <c r="D498" s="15">
        <v>498</v>
      </c>
      <c r="E498" s="1" t="str">
        <f t="shared" si="64"/>
        <v/>
      </c>
      <c r="F498" s="1" t="str">
        <f t="shared" si="65"/>
        <v/>
      </c>
      <c r="G498" s="1" t="str">
        <f t="shared" si="66"/>
        <v/>
      </c>
      <c r="H498" s="16" t="str">
        <f t="shared" si="67"/>
        <v/>
      </c>
      <c r="I498" s="17" t="str">
        <f t="shared" si="68"/>
        <v/>
      </c>
      <c r="J498" s="17" t="str">
        <f t="shared" si="70"/>
        <v/>
      </c>
      <c r="K498" s="18" t="str">
        <f t="shared" si="69"/>
        <v/>
      </c>
      <c r="L498" t="str">
        <f t="shared" si="71"/>
        <v/>
      </c>
      <c r="M498" s="15">
        <f t="shared" si="72"/>
        <v>205</v>
      </c>
    </row>
    <row r="499" spans="1:13" x14ac:dyDescent="0.25">
      <c r="A499" s="1">
        <v>499</v>
      </c>
      <c r="B499"/>
      <c r="C499" s="14"/>
      <c r="D499" s="15">
        <v>499</v>
      </c>
      <c r="E499" s="1" t="str">
        <f t="shared" si="64"/>
        <v/>
      </c>
      <c r="F499" s="1" t="str">
        <f t="shared" si="65"/>
        <v/>
      </c>
      <c r="G499" s="1" t="str">
        <f t="shared" si="66"/>
        <v/>
      </c>
      <c r="H499" s="16" t="str">
        <f t="shared" si="67"/>
        <v/>
      </c>
      <c r="I499" s="17" t="str">
        <f t="shared" si="68"/>
        <v/>
      </c>
      <c r="J499" s="17" t="str">
        <f t="shared" si="70"/>
        <v/>
      </c>
      <c r="K499" s="18" t="str">
        <f t="shared" si="69"/>
        <v/>
      </c>
      <c r="L499" t="str">
        <f t="shared" si="71"/>
        <v/>
      </c>
      <c r="M499" s="15">
        <f t="shared" si="72"/>
        <v>206</v>
      </c>
    </row>
    <row r="500" spans="1:13" x14ac:dyDescent="0.25">
      <c r="A500" s="1">
        <v>500</v>
      </c>
      <c r="B500"/>
      <c r="C500" s="14"/>
      <c r="D500" s="15">
        <v>500</v>
      </c>
      <c r="E500" s="1" t="str">
        <f t="shared" si="64"/>
        <v/>
      </c>
      <c r="F500" s="1" t="str">
        <f t="shared" si="65"/>
        <v/>
      </c>
      <c r="G500" s="1" t="str">
        <f t="shared" si="66"/>
        <v/>
      </c>
      <c r="H500" s="16" t="str">
        <f t="shared" si="67"/>
        <v/>
      </c>
      <c r="I500" s="17" t="str">
        <f t="shared" si="68"/>
        <v/>
      </c>
      <c r="J500" s="17" t="str">
        <f t="shared" si="70"/>
        <v/>
      </c>
      <c r="K500" s="18" t="str">
        <f t="shared" si="69"/>
        <v/>
      </c>
      <c r="L500" t="str">
        <f t="shared" si="71"/>
        <v/>
      </c>
      <c r="M500" s="15">
        <f t="shared" si="72"/>
        <v>207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0"/>
  <sheetViews>
    <sheetView topLeftCell="C1" workbookViewId="0">
      <selection activeCell="T22" sqref="T22"/>
    </sheetView>
  </sheetViews>
  <sheetFormatPr baseColWidth="10" defaultColWidth="11.42578125" defaultRowHeight="15" x14ac:dyDescent="0.25"/>
  <cols>
    <col min="1" max="1" width="0.140625" style="1" customWidth="1"/>
    <col min="2" max="2" width="11.42578125" style="58"/>
    <col min="3" max="3" width="11.42578125" style="16" customWidth="1"/>
    <col min="4" max="4" width="11.42578125" style="15" hidden="1" customWidth="1"/>
    <col min="5" max="6" width="11.42578125" style="1"/>
    <col min="7" max="7" width="13" style="1" bestFit="1" customWidth="1"/>
    <col min="8" max="8" width="9" style="1" customWidth="1"/>
    <col min="9" max="10" width="8.28515625" style="1" customWidth="1"/>
    <col min="11" max="11" width="7.7109375" style="1" customWidth="1"/>
    <col min="13" max="13" width="11.42578125" style="10" customWidth="1"/>
    <col min="14" max="14" width="13.140625" style="1" customWidth="1"/>
    <col min="15" max="15" width="11.42578125" style="1"/>
    <col min="16" max="16" width="13" style="1" bestFit="1" customWidth="1"/>
    <col min="17" max="16384" width="11.42578125" style="1"/>
  </cols>
  <sheetData>
    <row r="1" spans="1:20" x14ac:dyDescent="0.25">
      <c r="A1" s="1">
        <v>1</v>
      </c>
      <c r="B1" s="2" t="s">
        <v>0</v>
      </c>
      <c r="C1" s="3" t="s">
        <v>49</v>
      </c>
      <c r="D1" s="4" t="s">
        <v>1</v>
      </c>
      <c r="E1" s="5" t="s">
        <v>2</v>
      </c>
      <c r="F1" s="6" t="s">
        <v>3</v>
      </c>
      <c r="G1" s="5" t="s">
        <v>4</v>
      </c>
      <c r="H1" s="7" t="s">
        <v>5</v>
      </c>
      <c r="I1" s="8" t="s">
        <v>6</v>
      </c>
      <c r="J1" s="8" t="s">
        <v>39</v>
      </c>
      <c r="K1" s="9" t="s">
        <v>51</v>
      </c>
      <c r="M1" s="10" t="s">
        <v>53</v>
      </c>
      <c r="N1" s="11" t="s">
        <v>54</v>
      </c>
      <c r="O1" s="12"/>
      <c r="P1" s="12"/>
      <c r="Q1" s="13"/>
    </row>
    <row r="2" spans="1:20" x14ac:dyDescent="0.25">
      <c r="A2" s="1">
        <v>2</v>
      </c>
      <c r="B2">
        <v>0.59082550061299555</v>
      </c>
      <c r="C2" s="14">
        <v>4.3643600000000005</v>
      </c>
      <c r="D2" s="15">
        <v>2</v>
      </c>
      <c r="E2" s="1">
        <f t="shared" ref="E2:E65" si="0">IF(B2&gt;0,1/2*(B2-O$4*F2+N$28)+1/2*POWER((B2-O$4*F2+N$28)^2-4*O$28*(B2-O$4*F2),0.5),"")</f>
        <v>0.14257905115596509</v>
      </c>
      <c r="F2" s="1">
        <f t="shared" ref="F2:F65" si="1">IF(B2="","",LN(1+EXP($Q$10*(B2-$Q$11)))/$Q$10)</f>
        <v>0.29312418950968322</v>
      </c>
      <c r="G2" s="1">
        <f t="shared" ref="G2:G65" si="2">IF(B2="","",O$4*N$21*10/(Q$12+F2)-O$4*N$21*10/(Q$12+N$19-Q$11)+(1-O$4)*O$14)</f>
        <v>0</v>
      </c>
      <c r="H2" s="16">
        <f t="shared" ref="H2:H65" si="3">IF(B2&gt;0, IF(O$4=1,N$21*10/(E2)-N$21*10/(Q$11-O$19),N$21*10/(E2)-N$21*10/(N$19-O$19)),"")</f>
        <v>5.3232412287798532</v>
      </c>
      <c r="I2" s="17">
        <f t="shared" ref="I2:I65" si="4">IF(B2&gt;0,(O$21*10/(B2-E2-O$4*F2)-O$21*10/(O$19))+G2,"")</f>
        <v>5.3232412287788975</v>
      </c>
      <c r="J2" s="17">
        <f>IF(B2&gt;0,C2,"")</f>
        <v>4.3643600000000005</v>
      </c>
      <c r="K2" s="18">
        <f t="shared" ref="K2:K65" si="5">IF(OR(B2="",C2=0,C2=""),"",(I2-C2)*(I2-C2))</f>
        <v>0.91945321090452747</v>
      </c>
      <c r="L2">
        <f>IF(K2&gt;81,"",K2)</f>
        <v>0.91945321090452747</v>
      </c>
      <c r="M2" s="15">
        <v>0</v>
      </c>
      <c r="N2" s="19" t="s">
        <v>7</v>
      </c>
      <c r="O2" s="20">
        <v>0</v>
      </c>
      <c r="P2" s="21" t="s">
        <v>8</v>
      </c>
      <c r="R2" s="22"/>
      <c r="S2" s="23"/>
      <c r="T2" s="23"/>
    </row>
    <row r="3" spans="1:20" x14ac:dyDescent="0.25">
      <c r="A3" s="1">
        <v>3</v>
      </c>
      <c r="B3">
        <v>0.59072333469554572</v>
      </c>
      <c r="C3" s="14">
        <v>4.3643600000000005</v>
      </c>
      <c r="D3" s="15">
        <v>3</v>
      </c>
      <c r="E3" s="1">
        <f t="shared" si="0"/>
        <v>0.14247834363957868</v>
      </c>
      <c r="F3" s="1">
        <f t="shared" si="1"/>
        <v>0.29302202359223339</v>
      </c>
      <c r="G3" s="1">
        <f t="shared" si="2"/>
        <v>0</v>
      </c>
      <c r="H3" s="16">
        <f t="shared" si="3"/>
        <v>5.345086791498936</v>
      </c>
      <c r="I3" s="17">
        <f t="shared" si="4"/>
        <v>5.3450867914980336</v>
      </c>
      <c r="J3" s="17">
        <f t="shared" ref="J3:J66" si="6">IF(B3&gt;0,C3,"")</f>
        <v>4.3643600000000005</v>
      </c>
      <c r="K3" s="18">
        <f t="shared" si="5"/>
        <v>0.96182503956202647</v>
      </c>
      <c r="L3">
        <f t="shared" ref="L3" si="7">IF(K3&gt;81,"",K3)</f>
        <v>0.96182503956202647</v>
      </c>
      <c r="M3" s="15">
        <f t="shared" ref="M3" si="8">IF(K3&gt;81,M2+1,M2)</f>
        <v>0</v>
      </c>
      <c r="N3" s="19" t="s">
        <v>9</v>
      </c>
      <c r="O3" s="20">
        <v>630</v>
      </c>
      <c r="P3" s="21" t="s">
        <v>8</v>
      </c>
      <c r="R3" s="22"/>
      <c r="S3" s="23"/>
      <c r="T3" s="23"/>
    </row>
    <row r="4" spans="1:20" x14ac:dyDescent="0.25">
      <c r="A4" s="1">
        <v>4</v>
      </c>
      <c r="B4">
        <v>0.59021250510829593</v>
      </c>
      <c r="C4" s="14">
        <v>4.4482900000000001</v>
      </c>
      <c r="D4" s="15">
        <v>4</v>
      </c>
      <c r="E4" s="1">
        <f t="shared" si="0"/>
        <v>0.14197483650462595</v>
      </c>
      <c r="F4" s="1">
        <f t="shared" si="1"/>
        <v>0.2925111940049836</v>
      </c>
      <c r="G4" s="1">
        <f t="shared" si="2"/>
        <v>0</v>
      </c>
      <c r="H4" s="16">
        <f t="shared" si="3"/>
        <v>5.4547728227009777</v>
      </c>
      <c r="I4" s="17">
        <f t="shared" si="4"/>
        <v>5.454772822700761</v>
      </c>
      <c r="J4" s="17">
        <f t="shared" si="6"/>
        <v>4.4482900000000001</v>
      </c>
      <c r="K4" s="18">
        <f t="shared" si="5"/>
        <v>1.0130076723916914</v>
      </c>
      <c r="L4">
        <f t="shared" ref="L4:L67" si="9">IF(K4&gt;81,"",K4)</f>
        <v>1.0130076723916914</v>
      </c>
      <c r="M4" s="15">
        <f t="shared" ref="M4:M67" si="10">IF(K4&gt;81,M3+1,M3)</f>
        <v>0</v>
      </c>
      <c r="N4" s="73" t="s">
        <v>11</v>
      </c>
      <c r="O4" s="74">
        <v>0</v>
      </c>
      <c r="P4" s="59"/>
      <c r="Q4" s="24"/>
      <c r="S4" s="15"/>
    </row>
    <row r="5" spans="1:20" x14ac:dyDescent="0.25">
      <c r="A5" s="1">
        <v>5</v>
      </c>
      <c r="B5">
        <v>0.58980384143849629</v>
      </c>
      <c r="C5" s="14">
        <v>4.5741849999999999</v>
      </c>
      <c r="D5" s="15">
        <v>5</v>
      </c>
      <c r="E5" s="1">
        <f t="shared" si="0"/>
        <v>0.14157206758426455</v>
      </c>
      <c r="F5" s="1">
        <f t="shared" si="1"/>
        <v>0.29210253033518396</v>
      </c>
      <c r="G5" s="1">
        <f t="shared" si="2"/>
        <v>0</v>
      </c>
      <c r="H5" s="16">
        <f t="shared" si="3"/>
        <v>5.5430753080319697</v>
      </c>
      <c r="I5" s="17">
        <f t="shared" si="4"/>
        <v>5.5430753080318027</v>
      </c>
      <c r="J5" s="17">
        <f t="shared" si="6"/>
        <v>4.5741849999999999</v>
      </c>
      <c r="K5" s="18">
        <f t="shared" si="5"/>
        <v>0.93874842899796163</v>
      </c>
      <c r="L5">
        <f t="shared" si="9"/>
        <v>0.93874842899796163</v>
      </c>
      <c r="M5" s="15">
        <f t="shared" si="10"/>
        <v>0</v>
      </c>
      <c r="P5" s="61"/>
      <c r="R5" s="15"/>
      <c r="S5" s="15"/>
    </row>
    <row r="6" spans="1:20" x14ac:dyDescent="0.25">
      <c r="A6" s="1">
        <v>6</v>
      </c>
      <c r="B6">
        <v>0.58857785042909694</v>
      </c>
      <c r="C6" s="14">
        <v>4.8679400000000008</v>
      </c>
      <c r="D6" s="15">
        <v>6</v>
      </c>
      <c r="E6" s="1">
        <f t="shared" si="0"/>
        <v>0.14036395987969064</v>
      </c>
      <c r="F6" s="1">
        <f t="shared" si="1"/>
        <v>0.29087653932578461</v>
      </c>
      <c r="G6" s="1">
        <f t="shared" si="2"/>
        <v>0</v>
      </c>
      <c r="H6" s="16">
        <f t="shared" si="3"/>
        <v>5.8109788131827287</v>
      </c>
      <c r="I6" s="17">
        <f t="shared" si="4"/>
        <v>5.8109788131823734</v>
      </c>
      <c r="J6" s="17">
        <f t="shared" si="6"/>
        <v>4.8679400000000008</v>
      </c>
      <c r="K6" s="18">
        <f t="shared" si="5"/>
        <v>0.88932220316841781</v>
      </c>
      <c r="L6">
        <f t="shared" si="9"/>
        <v>0.88932220316841781</v>
      </c>
      <c r="M6" s="15">
        <f t="shared" si="10"/>
        <v>0</v>
      </c>
      <c r="R6" s="15"/>
      <c r="S6" s="15"/>
    </row>
    <row r="7" spans="1:20" x14ac:dyDescent="0.25">
      <c r="A7" s="1">
        <v>7</v>
      </c>
      <c r="B7">
        <v>0.58827135267674713</v>
      </c>
      <c r="C7" s="14">
        <v>5.0777650000000003</v>
      </c>
      <c r="D7" s="15">
        <v>7</v>
      </c>
      <c r="E7" s="1">
        <f t="shared" si="0"/>
        <v>0.14006198022297656</v>
      </c>
      <c r="F7" s="1">
        <f t="shared" si="1"/>
        <v>0.2905700415734348</v>
      </c>
      <c r="G7" s="1">
        <f t="shared" si="2"/>
        <v>0</v>
      </c>
      <c r="H7" s="16">
        <f t="shared" si="3"/>
        <v>5.8786661990117857</v>
      </c>
      <c r="I7" s="17">
        <f t="shared" si="4"/>
        <v>5.878666199010695</v>
      </c>
      <c r="J7" s="17">
        <f t="shared" si="6"/>
        <v>5.0777650000000003</v>
      </c>
      <c r="K7" s="18">
        <f t="shared" si="5"/>
        <v>0.64144273057676837</v>
      </c>
      <c r="L7">
        <f t="shared" si="9"/>
        <v>0.64144273057676837</v>
      </c>
      <c r="M7" s="15">
        <f t="shared" si="10"/>
        <v>0</v>
      </c>
      <c r="N7" s="25" t="s">
        <v>10</v>
      </c>
      <c r="O7" s="26" t="s">
        <v>50</v>
      </c>
      <c r="P7" s="27" t="s">
        <v>12</v>
      </c>
      <c r="Q7" s="28"/>
      <c r="R7" s="15"/>
      <c r="S7" s="15"/>
    </row>
    <row r="8" spans="1:20" x14ac:dyDescent="0.25">
      <c r="A8" s="1">
        <v>8</v>
      </c>
      <c r="B8">
        <v>0.58806702084184714</v>
      </c>
      <c r="C8" s="14">
        <v>5.0777650000000003</v>
      </c>
      <c r="D8" s="15">
        <v>8</v>
      </c>
      <c r="E8" s="1">
        <f t="shared" si="0"/>
        <v>0.13986067108030303</v>
      </c>
      <c r="F8" s="1">
        <f t="shared" si="1"/>
        <v>0.29036570973853482</v>
      </c>
      <c r="G8" s="1">
        <f t="shared" si="2"/>
        <v>0</v>
      </c>
      <c r="H8" s="16">
        <f t="shared" si="3"/>
        <v>5.92395111409623</v>
      </c>
      <c r="I8" s="17">
        <f t="shared" si="4"/>
        <v>5.9239511140958712</v>
      </c>
      <c r="J8" s="17">
        <f t="shared" si="6"/>
        <v>5.0777650000000003</v>
      </c>
      <c r="K8" s="18">
        <f t="shared" si="5"/>
        <v>0.71603093968867015</v>
      </c>
      <c r="L8">
        <f t="shared" si="9"/>
        <v>0.71603093968867015</v>
      </c>
      <c r="M8" s="15">
        <f t="shared" si="10"/>
        <v>0</v>
      </c>
      <c r="N8" s="29">
        <f ca="1">SUM(INDIRECT("K"&amp;N26):INDIRECT("K"&amp;O26))</f>
        <v>1798.214987007527</v>
      </c>
      <c r="O8" s="76">
        <f ca="1">POWER(SUM(INDIRECT("L"&amp;N26):INDIRECT("L"&amp;O26))/(O26-INDIRECT("M"&amp;26)),0.5)</f>
        <v>2.885811491357575</v>
      </c>
      <c r="P8" s="30">
        <f>IF(OR(O2=0,O4=1),1,O2)</f>
        <v>1</v>
      </c>
      <c r="Q8" s="31">
        <f>O3</f>
        <v>630</v>
      </c>
      <c r="R8" s="15"/>
      <c r="S8" s="15"/>
    </row>
    <row r="9" spans="1:20" x14ac:dyDescent="0.25">
      <c r="A9" s="1">
        <v>9</v>
      </c>
      <c r="B9">
        <v>0.5871475275847976</v>
      </c>
      <c r="C9" s="14">
        <v>5.2036600000000002</v>
      </c>
      <c r="D9" s="15">
        <v>9</v>
      </c>
      <c r="E9" s="1">
        <f t="shared" si="0"/>
        <v>0.13895488619044269</v>
      </c>
      <c r="F9" s="1">
        <f t="shared" si="1"/>
        <v>0.28944621648148527</v>
      </c>
      <c r="G9" s="1">
        <f t="shared" si="2"/>
        <v>0</v>
      </c>
      <c r="H9" s="16">
        <f t="shared" si="3"/>
        <v>6.1293327313562784</v>
      </c>
      <c r="I9" s="17">
        <f t="shared" si="4"/>
        <v>6.129332731356044</v>
      </c>
      <c r="J9" s="17">
        <f t="shared" si="6"/>
        <v>5.2036600000000002</v>
      </c>
      <c r="K9" s="18">
        <f t="shared" si="5"/>
        <v>0.85687000557615844</v>
      </c>
      <c r="L9">
        <f t="shared" si="9"/>
        <v>0.85687000557615844</v>
      </c>
      <c r="M9" s="15">
        <f t="shared" si="10"/>
        <v>0</v>
      </c>
      <c r="N9" s="33" t="s">
        <v>55</v>
      </c>
      <c r="O9" s="33" t="s">
        <v>13</v>
      </c>
      <c r="P9" s="32"/>
      <c r="Q9" s="32"/>
      <c r="R9" s="15"/>
      <c r="S9" s="15"/>
    </row>
    <row r="10" spans="1:20" x14ac:dyDescent="0.25">
      <c r="A10" s="1">
        <v>10</v>
      </c>
      <c r="B10">
        <v>0.58612586841029835</v>
      </c>
      <c r="C10" s="14">
        <v>5.917065</v>
      </c>
      <c r="D10" s="15">
        <v>10</v>
      </c>
      <c r="E10" s="1">
        <f t="shared" si="0"/>
        <v>0.13794866546877549</v>
      </c>
      <c r="F10" s="1">
        <f t="shared" si="1"/>
        <v>0.28842455730698602</v>
      </c>
      <c r="G10" s="1">
        <f t="shared" si="2"/>
        <v>0</v>
      </c>
      <c r="H10" s="16">
        <f t="shared" si="3"/>
        <v>6.3606498952080273</v>
      </c>
      <c r="I10" s="17">
        <f t="shared" si="4"/>
        <v>6.3606498952067341</v>
      </c>
      <c r="J10" s="17">
        <f t="shared" si="6"/>
        <v>5.917065</v>
      </c>
      <c r="K10" s="18">
        <f t="shared" si="5"/>
        <v>0.19676755925556924</v>
      </c>
      <c r="L10">
        <f t="shared" si="9"/>
        <v>0.19676755925556924</v>
      </c>
      <c r="M10" s="15">
        <f t="shared" si="10"/>
        <v>0</v>
      </c>
      <c r="N10" s="63" t="s">
        <v>57</v>
      </c>
      <c r="O10" s="65">
        <v>0.6208482917325111</v>
      </c>
      <c r="P10" s="62" t="s">
        <v>15</v>
      </c>
      <c r="Q10" s="69">
        <v>139.15179730633534</v>
      </c>
      <c r="R10" s="15"/>
      <c r="S10" s="15"/>
    </row>
    <row r="11" spans="1:20" x14ac:dyDescent="0.25">
      <c r="A11" s="1">
        <v>11</v>
      </c>
      <c r="B11">
        <v>0.58592153657539858</v>
      </c>
      <c r="C11" s="14">
        <v>5.917065</v>
      </c>
      <c r="D11" s="15">
        <v>11</v>
      </c>
      <c r="E11" s="1">
        <f t="shared" si="0"/>
        <v>0.13774744785041493</v>
      </c>
      <c r="F11" s="1">
        <f t="shared" si="1"/>
        <v>0.28822022547208626</v>
      </c>
      <c r="G11" s="1">
        <f t="shared" si="2"/>
        <v>0</v>
      </c>
      <c r="H11" s="16">
        <f t="shared" si="3"/>
        <v>6.4073127030619155</v>
      </c>
      <c r="I11" s="17">
        <f t="shared" si="4"/>
        <v>6.4073127030605974</v>
      </c>
      <c r="J11" s="17">
        <f t="shared" si="6"/>
        <v>5.917065</v>
      </c>
      <c r="K11" s="18">
        <f t="shared" si="5"/>
        <v>0.24034281035619168</v>
      </c>
      <c r="L11">
        <f t="shared" si="9"/>
        <v>0.24034281035619168</v>
      </c>
      <c r="M11" s="15">
        <f t="shared" si="10"/>
        <v>0</v>
      </c>
      <c r="N11" s="62" t="s">
        <v>58</v>
      </c>
      <c r="O11" s="66">
        <v>0.45097864285767719</v>
      </c>
      <c r="P11" s="62" t="s">
        <v>17</v>
      </c>
      <c r="Q11" s="70">
        <v>0.29770131110331233</v>
      </c>
      <c r="R11" s="34"/>
      <c r="S11" s="15"/>
    </row>
    <row r="12" spans="1:20" x14ac:dyDescent="0.25">
      <c r="A12" s="1">
        <v>12</v>
      </c>
      <c r="B12">
        <v>0.58510420923579898</v>
      </c>
      <c r="C12" s="14">
        <v>6.1268900000000004</v>
      </c>
      <c r="D12" s="15">
        <v>12</v>
      </c>
      <c r="E12" s="1">
        <f t="shared" si="0"/>
        <v>0.13694266705022323</v>
      </c>
      <c r="F12" s="1">
        <f t="shared" si="1"/>
        <v>0.28740289813248665</v>
      </c>
      <c r="G12" s="1">
        <f t="shared" si="2"/>
        <v>0</v>
      </c>
      <c r="H12" s="16">
        <f t="shared" si="3"/>
        <v>6.595314150203798</v>
      </c>
      <c r="I12" s="17">
        <f t="shared" si="4"/>
        <v>6.595314150203194</v>
      </c>
      <c r="J12" s="17">
        <f t="shared" si="6"/>
        <v>6.1268900000000004</v>
      </c>
      <c r="K12" s="18">
        <f t="shared" si="5"/>
        <v>0.21942118449358408</v>
      </c>
      <c r="L12">
        <f t="shared" si="9"/>
        <v>0.21942118449358408</v>
      </c>
      <c r="M12" s="15">
        <f t="shared" si="10"/>
        <v>0</v>
      </c>
      <c r="N12" s="62" t="s">
        <v>59</v>
      </c>
      <c r="O12" s="66">
        <v>6.5933772701860349E-2</v>
      </c>
      <c r="P12" s="62" t="s">
        <v>19</v>
      </c>
      <c r="Q12" s="70">
        <v>0.1032406584351783</v>
      </c>
      <c r="R12" s="35"/>
      <c r="S12" s="15"/>
    </row>
    <row r="13" spans="1:20" x14ac:dyDescent="0.25">
      <c r="A13" s="1">
        <v>13</v>
      </c>
      <c r="B13">
        <v>0.58398038414384956</v>
      </c>
      <c r="C13" s="14">
        <v>6.7983300000000009</v>
      </c>
      <c r="D13" s="15">
        <v>13</v>
      </c>
      <c r="E13" s="1">
        <f t="shared" si="0"/>
        <v>0.13583633123428251</v>
      </c>
      <c r="F13" s="1">
        <f t="shared" si="1"/>
        <v>0.28627907304053724</v>
      </c>
      <c r="G13" s="1">
        <f t="shared" si="2"/>
        <v>0</v>
      </c>
      <c r="H13" s="16">
        <f t="shared" si="3"/>
        <v>6.8573967423339823</v>
      </c>
      <c r="I13" s="17">
        <f t="shared" si="4"/>
        <v>6.8573967423335489</v>
      </c>
      <c r="J13" s="17">
        <f t="shared" si="6"/>
        <v>6.7983300000000009</v>
      </c>
      <c r="K13" s="18">
        <f t="shared" si="5"/>
        <v>3.4888800498977545E-3</v>
      </c>
      <c r="L13">
        <f t="shared" si="9"/>
        <v>3.4888800498977545E-3</v>
      </c>
      <c r="M13" s="15">
        <f t="shared" si="10"/>
        <v>0</v>
      </c>
      <c r="N13" s="63" t="s">
        <v>62</v>
      </c>
      <c r="O13" s="67">
        <v>300.96678376432419</v>
      </c>
      <c r="P13" s="60"/>
      <c r="Q13" s="60"/>
      <c r="S13" s="15"/>
    </row>
    <row r="14" spans="1:20" ht="15.75" thickBot="1" x14ac:dyDescent="0.3">
      <c r="A14" s="1">
        <v>14</v>
      </c>
      <c r="B14">
        <v>0.58367388639149975</v>
      </c>
      <c r="C14" s="14">
        <v>6.7563650000000006</v>
      </c>
      <c r="D14" s="15">
        <v>14</v>
      </c>
      <c r="E14" s="1">
        <f t="shared" si="0"/>
        <v>0.13553465182095109</v>
      </c>
      <c r="F14" s="1">
        <f t="shared" si="1"/>
        <v>0.28597257528818743</v>
      </c>
      <c r="G14" s="1">
        <f t="shared" si="2"/>
        <v>0</v>
      </c>
      <c r="H14" s="16">
        <f t="shared" si="3"/>
        <v>6.9296047422112466</v>
      </c>
      <c r="I14" s="17">
        <f t="shared" si="4"/>
        <v>6.9296047422112679</v>
      </c>
      <c r="J14" s="17">
        <f t="shared" si="6"/>
        <v>6.7563650000000006</v>
      </c>
      <c r="K14" s="18">
        <f t="shared" si="5"/>
        <v>3.0012008281426333E-2</v>
      </c>
      <c r="L14">
        <f t="shared" si="9"/>
        <v>3.0012008281426333E-2</v>
      </c>
      <c r="M14" s="15">
        <f t="shared" si="10"/>
        <v>0</v>
      </c>
      <c r="N14" s="64" t="s">
        <v>20</v>
      </c>
      <c r="O14" s="68">
        <v>0</v>
      </c>
      <c r="P14" s="71" t="s">
        <v>21</v>
      </c>
      <c r="Q14" s="72">
        <f>O32</f>
        <v>1.0426245885736312</v>
      </c>
      <c r="S14" s="15"/>
    </row>
    <row r="15" spans="1:20" ht="15.75" thickTop="1" x14ac:dyDescent="0.25">
      <c r="A15" s="1">
        <v>15</v>
      </c>
      <c r="B15">
        <v>0.58224356354720075</v>
      </c>
      <c r="C15" s="14">
        <v>7.38584</v>
      </c>
      <c r="D15" s="15">
        <v>15</v>
      </c>
      <c r="E15" s="1">
        <f t="shared" si="0"/>
        <v>0.13412709516141841</v>
      </c>
      <c r="F15" s="1">
        <f t="shared" si="1"/>
        <v>0.28454225244388842</v>
      </c>
      <c r="G15" s="1">
        <f t="shared" si="2"/>
        <v>0</v>
      </c>
      <c r="H15" s="16">
        <f t="shared" si="3"/>
        <v>7.2708015433229889</v>
      </c>
      <c r="I15" s="17">
        <f t="shared" si="4"/>
        <v>7.2708015433227047</v>
      </c>
      <c r="J15" s="17">
        <f t="shared" si="6"/>
        <v>7.38584</v>
      </c>
      <c r="K15" s="18">
        <f t="shared" si="5"/>
        <v>1.3233846514693944E-2</v>
      </c>
      <c r="L15">
        <f t="shared" si="9"/>
        <v>1.3233846514693944E-2</v>
      </c>
      <c r="M15" s="15">
        <f t="shared" si="10"/>
        <v>0</v>
      </c>
      <c r="R15" s="15"/>
      <c r="S15" s="15"/>
    </row>
    <row r="16" spans="1:20" x14ac:dyDescent="0.25">
      <c r="A16" s="1">
        <v>16</v>
      </c>
      <c r="B16">
        <v>0.58152840212505119</v>
      </c>
      <c r="C16" s="14">
        <v>7.6376300000000006</v>
      </c>
      <c r="D16" s="15">
        <v>16</v>
      </c>
      <c r="E16" s="1">
        <f t="shared" si="0"/>
        <v>0.13342349316357635</v>
      </c>
      <c r="F16" s="1">
        <f t="shared" si="1"/>
        <v>0.28382709102173886</v>
      </c>
      <c r="G16" s="1">
        <f t="shared" si="2"/>
        <v>0</v>
      </c>
      <c r="H16" s="16">
        <f t="shared" si="3"/>
        <v>7.44405590091759</v>
      </c>
      <c r="I16" s="17">
        <f t="shared" si="4"/>
        <v>7.444055900917192</v>
      </c>
      <c r="J16" s="17">
        <f t="shared" si="6"/>
        <v>7.6376300000000006</v>
      </c>
      <c r="K16" s="18">
        <f t="shared" si="5"/>
        <v>3.7470931835720978E-2</v>
      </c>
      <c r="L16">
        <f t="shared" si="9"/>
        <v>3.7470931835720978E-2</v>
      </c>
      <c r="M16" s="15">
        <f t="shared" si="10"/>
        <v>0</v>
      </c>
    </row>
    <row r="17" spans="1:19" x14ac:dyDescent="0.25">
      <c r="A17" s="1">
        <v>17</v>
      </c>
      <c r="B17">
        <v>0.58122190437270138</v>
      </c>
      <c r="C17" s="14">
        <v>7.847455000000001</v>
      </c>
      <c r="D17" s="15">
        <v>17</v>
      </c>
      <c r="E17" s="1">
        <f t="shared" si="0"/>
        <v>0.13312198606423287</v>
      </c>
      <c r="F17" s="1">
        <f t="shared" si="1"/>
        <v>0.28352059326938905</v>
      </c>
      <c r="G17" s="1">
        <f t="shared" si="2"/>
        <v>0</v>
      </c>
      <c r="H17" s="16">
        <f t="shared" si="3"/>
        <v>7.5188593074341483</v>
      </c>
      <c r="I17" s="17">
        <f t="shared" si="4"/>
        <v>7.5188593074335586</v>
      </c>
      <c r="J17" s="17">
        <f t="shared" si="6"/>
        <v>7.847455000000001</v>
      </c>
      <c r="K17" s="18">
        <f t="shared" si="5"/>
        <v>0.10797512917321993</v>
      </c>
      <c r="L17">
        <f t="shared" si="9"/>
        <v>0.10797512917321993</v>
      </c>
      <c r="M17" s="15">
        <f t="shared" si="10"/>
        <v>0</v>
      </c>
      <c r="N17" s="36" t="s">
        <v>56</v>
      </c>
      <c r="O17" s="37"/>
      <c r="P17" s="24"/>
      <c r="Q17" s="24"/>
    </row>
    <row r="18" spans="1:19" x14ac:dyDescent="0.25">
      <c r="A18" s="1">
        <v>18</v>
      </c>
      <c r="B18">
        <v>0.57958724969350239</v>
      </c>
      <c r="C18" s="14">
        <v>8.4769300000000012</v>
      </c>
      <c r="D18" s="15">
        <v>18</v>
      </c>
      <c r="E18" s="1">
        <f t="shared" si="0"/>
        <v>0.13151432631543022</v>
      </c>
      <c r="F18" s="1">
        <f t="shared" si="1"/>
        <v>0.28188593859019007</v>
      </c>
      <c r="G18" s="1">
        <f t="shared" si="2"/>
        <v>0</v>
      </c>
      <c r="H18" s="16">
        <f t="shared" si="3"/>
        <v>7.9235071356740718</v>
      </c>
      <c r="I18" s="17">
        <f t="shared" si="4"/>
        <v>7.9235071356733897</v>
      </c>
      <c r="J18" s="17">
        <f t="shared" si="6"/>
        <v>8.4769300000000012</v>
      </c>
      <c r="K18" s="18">
        <f t="shared" si="5"/>
        <v>0.30627686675947102</v>
      </c>
      <c r="L18">
        <f t="shared" si="9"/>
        <v>0.30627686675947102</v>
      </c>
      <c r="M18" s="15">
        <f t="shared" si="10"/>
        <v>0</v>
      </c>
      <c r="N18" s="38" t="s">
        <v>42</v>
      </c>
      <c r="O18" s="38" t="s">
        <v>41</v>
      </c>
      <c r="P18" s="75" t="s">
        <v>43</v>
      </c>
      <c r="Q18" s="75" t="s">
        <v>47</v>
      </c>
      <c r="R18" s="15"/>
      <c r="S18" s="15"/>
    </row>
    <row r="19" spans="1:19" x14ac:dyDescent="0.25">
      <c r="A19" s="1">
        <v>19</v>
      </c>
      <c r="B19">
        <v>0.57917858602370242</v>
      </c>
      <c r="C19" s="14">
        <v>8.4769300000000012</v>
      </c>
      <c r="D19" s="15">
        <v>19</v>
      </c>
      <c r="E19" s="1">
        <f t="shared" si="0"/>
        <v>0.13111251256893364</v>
      </c>
      <c r="F19" s="1">
        <f t="shared" si="1"/>
        <v>0.2814772749203901</v>
      </c>
      <c r="G19" s="1">
        <f t="shared" si="2"/>
        <v>0</v>
      </c>
      <c r="H19" s="16">
        <f t="shared" si="3"/>
        <v>8.0261936741149214</v>
      </c>
      <c r="I19" s="17">
        <f t="shared" si="4"/>
        <v>8.0261936741144382</v>
      </c>
      <c r="J19" s="17">
        <f t="shared" si="6"/>
        <v>8.4769300000000012</v>
      </c>
      <c r="K19" s="18">
        <f t="shared" si="5"/>
        <v>0.20316323547281645</v>
      </c>
      <c r="L19">
        <f t="shared" si="9"/>
        <v>0.20316323547281645</v>
      </c>
      <c r="M19" s="15">
        <f t="shared" si="10"/>
        <v>0</v>
      </c>
      <c r="N19" s="39">
        <f>O10</f>
        <v>0.6208482917325111</v>
      </c>
      <c r="O19" s="39">
        <f>Q30</f>
        <v>0.4486021100515537</v>
      </c>
      <c r="P19" s="39" t="str">
        <f>IF(O4=1,Q11,"No signific.")</f>
        <v>No signific.</v>
      </c>
      <c r="Q19" s="39" t="str">
        <f>IF(O4=1,Q12,"No signific.")</f>
        <v>No signific.</v>
      </c>
      <c r="S19" s="15"/>
    </row>
    <row r="20" spans="1:19" x14ac:dyDescent="0.25">
      <c r="A20" s="1">
        <v>20</v>
      </c>
      <c r="B20">
        <v>0.57846342460155298</v>
      </c>
      <c r="C20" s="14">
        <v>8.6867549999999998</v>
      </c>
      <c r="D20" s="15">
        <v>20</v>
      </c>
      <c r="E20" s="1">
        <f t="shared" si="0"/>
        <v>0.13040943785626963</v>
      </c>
      <c r="F20" s="1">
        <f t="shared" si="1"/>
        <v>0.28076211349824065</v>
      </c>
      <c r="G20" s="1">
        <f t="shared" si="2"/>
        <v>0</v>
      </c>
      <c r="H20" s="16">
        <f t="shared" si="3"/>
        <v>8.2073920261395656</v>
      </c>
      <c r="I20" s="17">
        <f t="shared" si="4"/>
        <v>8.2073920261391322</v>
      </c>
      <c r="J20" s="17">
        <f t="shared" si="6"/>
        <v>8.6867549999999998</v>
      </c>
      <c r="K20" s="18">
        <f t="shared" si="5"/>
        <v>0.2297888607087348</v>
      </c>
      <c r="L20">
        <f t="shared" si="9"/>
        <v>0.2297888607087348</v>
      </c>
      <c r="M20" s="15">
        <f t="shared" si="10"/>
        <v>0</v>
      </c>
      <c r="N20" s="38" t="s">
        <v>44</v>
      </c>
      <c r="O20" s="38" t="s">
        <v>45</v>
      </c>
      <c r="P20" s="75" t="s">
        <v>46</v>
      </c>
      <c r="Q20" s="38" t="s">
        <v>48</v>
      </c>
      <c r="R20" s="15"/>
      <c r="S20" s="15"/>
    </row>
    <row r="21" spans="1:19" x14ac:dyDescent="0.25">
      <c r="A21" s="1">
        <v>21</v>
      </c>
      <c r="B21">
        <v>0.57682876992235399</v>
      </c>
      <c r="C21" s="14">
        <v>9.5260550000000013</v>
      </c>
      <c r="D21" s="15">
        <v>21</v>
      </c>
      <c r="E21" s="1">
        <f t="shared" si="0"/>
        <v>0.12880289432987124</v>
      </c>
      <c r="F21" s="1">
        <f t="shared" si="1"/>
        <v>0.27912745881904166</v>
      </c>
      <c r="G21" s="1">
        <f t="shared" si="2"/>
        <v>0</v>
      </c>
      <c r="H21" s="16">
        <f t="shared" si="3"/>
        <v>8.6288592240173685</v>
      </c>
      <c r="I21" s="17">
        <f t="shared" si="4"/>
        <v>8.6288592240171056</v>
      </c>
      <c r="J21" s="17">
        <f t="shared" si="6"/>
        <v>9.5260550000000013</v>
      </c>
      <c r="K21" s="18">
        <f t="shared" si="5"/>
        <v>0.80496026044155033</v>
      </c>
      <c r="L21">
        <f t="shared" si="9"/>
        <v>0.80496026044155033</v>
      </c>
      <c r="M21" s="15">
        <f t="shared" si="10"/>
        <v>0</v>
      </c>
      <c r="N21" s="40">
        <f>O$21/(P$28-1)</f>
        <v>0.4406623319373188</v>
      </c>
      <c r="O21" s="41">
        <f>O13</f>
        <v>300.96678376432419</v>
      </c>
      <c r="P21" s="40" t="str">
        <f>IF(O4=1,Q10,"No signific.")</f>
        <v>No signific.</v>
      </c>
      <c r="Q21" s="42">
        <f>IF(O4=1,"No signific.",O14)</f>
        <v>0</v>
      </c>
      <c r="S21" s="15"/>
    </row>
    <row r="22" spans="1:19" x14ac:dyDescent="0.25">
      <c r="A22" s="1">
        <v>22</v>
      </c>
      <c r="B22">
        <v>0.57642010625255424</v>
      </c>
      <c r="C22" s="14">
        <v>9.5260550000000013</v>
      </c>
      <c r="D22" s="15">
        <v>22</v>
      </c>
      <c r="E22" s="1">
        <f t="shared" si="0"/>
        <v>0.12840136588535156</v>
      </c>
      <c r="F22" s="1">
        <f t="shared" si="1"/>
        <v>0.27871879514924192</v>
      </c>
      <c r="G22" s="1">
        <f t="shared" si="2"/>
        <v>0</v>
      </c>
      <c r="H22" s="16">
        <f t="shared" si="3"/>
        <v>8.7358452310573256</v>
      </c>
      <c r="I22" s="17">
        <f t="shared" si="4"/>
        <v>8.7358452310563734</v>
      </c>
      <c r="J22" s="17">
        <f t="shared" si="6"/>
        <v>9.5260550000000013</v>
      </c>
      <c r="K22" s="18">
        <f t="shared" si="5"/>
        <v>0.62443147893394169</v>
      </c>
      <c r="L22">
        <f t="shared" si="9"/>
        <v>0.62443147893394169</v>
      </c>
      <c r="M22" s="15">
        <f t="shared" si="10"/>
        <v>0</v>
      </c>
      <c r="R22" s="15"/>
      <c r="S22" s="15"/>
    </row>
    <row r="23" spans="1:19" x14ac:dyDescent="0.25">
      <c r="A23" s="1">
        <v>23</v>
      </c>
      <c r="B23">
        <v>0.575194115243155</v>
      </c>
      <c r="C23" s="14">
        <v>9.9457050000000002</v>
      </c>
      <c r="D23" s="15">
        <v>23</v>
      </c>
      <c r="E23" s="1">
        <f t="shared" si="0"/>
        <v>0.12719704465062426</v>
      </c>
      <c r="F23" s="1">
        <f t="shared" si="1"/>
        <v>0.27749280413984267</v>
      </c>
      <c r="G23" s="1">
        <f t="shared" si="2"/>
        <v>0</v>
      </c>
      <c r="H23" s="16">
        <f t="shared" si="3"/>
        <v>9.060784057660598</v>
      </c>
      <c r="I23" s="17">
        <f t="shared" si="4"/>
        <v>9.0607840576594754</v>
      </c>
      <c r="J23" s="17">
        <f t="shared" si="6"/>
        <v>9.9457050000000002</v>
      </c>
      <c r="K23" s="18">
        <f t="shared" si="5"/>
        <v>0.78308507419284257</v>
      </c>
      <c r="L23">
        <f t="shared" si="9"/>
        <v>0.78308507419284257</v>
      </c>
      <c r="M23" s="15">
        <f t="shared" si="10"/>
        <v>0</v>
      </c>
      <c r="R23" s="15"/>
      <c r="S23" s="15"/>
    </row>
    <row r="24" spans="1:19" x14ac:dyDescent="0.25">
      <c r="A24" s="1">
        <v>24</v>
      </c>
      <c r="B24">
        <v>0.57407029015120548</v>
      </c>
      <c r="C24" s="14">
        <v>10.491250000000001</v>
      </c>
      <c r="D24" s="15">
        <v>24</v>
      </c>
      <c r="E24" s="1">
        <f t="shared" si="0"/>
        <v>0.12609343869655354</v>
      </c>
      <c r="F24" s="1">
        <f t="shared" si="1"/>
        <v>0.27636897904789315</v>
      </c>
      <c r="G24" s="1">
        <f t="shared" si="2"/>
        <v>0</v>
      </c>
      <c r="H24" s="16">
        <f t="shared" si="3"/>
        <v>9.3639988983896174</v>
      </c>
      <c r="I24" s="17">
        <f t="shared" si="4"/>
        <v>9.3639988983886724</v>
      </c>
      <c r="J24" s="17">
        <f t="shared" si="6"/>
        <v>10.491250000000001</v>
      </c>
      <c r="K24" s="18">
        <f t="shared" si="5"/>
        <v>1.2706950460839537</v>
      </c>
      <c r="L24">
        <f t="shared" si="9"/>
        <v>1.2706950460839537</v>
      </c>
      <c r="M24" s="15">
        <f t="shared" si="10"/>
        <v>0</v>
      </c>
      <c r="N24" s="43" t="s">
        <v>23</v>
      </c>
      <c r="O24" s="44"/>
      <c r="R24" s="15"/>
      <c r="S24" s="15"/>
    </row>
    <row r="25" spans="1:19" x14ac:dyDescent="0.25">
      <c r="A25" s="1">
        <v>25</v>
      </c>
      <c r="B25">
        <v>0.57355946056395601</v>
      </c>
      <c r="C25" s="14">
        <v>10.491250000000001</v>
      </c>
      <c r="D25" s="15">
        <v>25</v>
      </c>
      <c r="E25" s="1">
        <f t="shared" si="0"/>
        <v>0.12559191434424938</v>
      </c>
      <c r="F25" s="1">
        <f t="shared" si="1"/>
        <v>0.27585814946064369</v>
      </c>
      <c r="G25" s="1">
        <f t="shared" si="2"/>
        <v>0</v>
      </c>
      <c r="H25" s="16">
        <f t="shared" si="3"/>
        <v>9.5035533791762461</v>
      </c>
      <c r="I25" s="17">
        <f t="shared" si="4"/>
        <v>9.5035533791751732</v>
      </c>
      <c r="J25" s="17">
        <f t="shared" si="6"/>
        <v>10.491250000000001</v>
      </c>
      <c r="K25" s="18">
        <f t="shared" si="5"/>
        <v>0.9755446147887834</v>
      </c>
      <c r="L25">
        <f t="shared" si="9"/>
        <v>0.9755446147887834</v>
      </c>
      <c r="M25" s="15">
        <f t="shared" si="10"/>
        <v>0</v>
      </c>
      <c r="N25" s="45" t="s">
        <v>24</v>
      </c>
      <c r="O25" s="45" t="s">
        <v>25</v>
      </c>
      <c r="P25" s="46" t="s">
        <v>26</v>
      </c>
      <c r="Q25" s="46" t="s">
        <v>27</v>
      </c>
      <c r="R25" s="15"/>
      <c r="S25" s="15"/>
    </row>
    <row r="26" spans="1:19" x14ac:dyDescent="0.25">
      <c r="A26" s="1">
        <v>26</v>
      </c>
      <c r="B26">
        <v>0.57182263996730687</v>
      </c>
      <c r="C26" s="14">
        <v>11.540375000000003</v>
      </c>
      <c r="D26" s="15">
        <v>26</v>
      </c>
      <c r="E26" s="1">
        <f t="shared" si="0"/>
        <v>0.12388728157673058</v>
      </c>
      <c r="F26" s="1">
        <f t="shared" si="1"/>
        <v>0.27412132886399454</v>
      </c>
      <c r="G26" s="1">
        <f t="shared" si="2"/>
        <v>0</v>
      </c>
      <c r="H26" s="16">
        <f t="shared" si="3"/>
        <v>9.9863323639464525</v>
      </c>
      <c r="I26" s="17">
        <f t="shared" si="4"/>
        <v>9.9863323639456212</v>
      </c>
      <c r="J26" s="17">
        <f t="shared" si="6"/>
        <v>11.540375000000003</v>
      </c>
      <c r="K26" s="18">
        <f t="shared" si="5"/>
        <v>2.4150485146748508</v>
      </c>
      <c r="L26">
        <f t="shared" si="9"/>
        <v>2.4150485146748508</v>
      </c>
      <c r="M26" s="15">
        <f t="shared" si="10"/>
        <v>0</v>
      </c>
      <c r="N26" s="47">
        <f>IF(P8&lt;=C2,2,LOOKUP(P8,C:C,A:A))</f>
        <v>2</v>
      </c>
      <c r="O26" s="47">
        <f ca="1">LOOKUP(Q8,C3:INDIRECT("C"&amp;Q26),A3:INDIRECT("A"&amp;Q26))</f>
        <v>173</v>
      </c>
      <c r="P26" s="48">
        <f>MAX(C2:C700)</f>
        <v>728.09275000000014</v>
      </c>
      <c r="Q26" s="47">
        <f>VLOOKUP(P26,C2:D700,2,FALSE)</f>
        <v>184</v>
      </c>
    </row>
    <row r="27" spans="1:19" x14ac:dyDescent="0.25">
      <c r="A27" s="1">
        <v>27</v>
      </c>
      <c r="B27">
        <v>0.57131181038005729</v>
      </c>
      <c r="C27" s="14">
        <v>11.456445000000002</v>
      </c>
      <c r="D27" s="15">
        <v>27</v>
      </c>
      <c r="E27" s="1">
        <f t="shared" si="0"/>
        <v>0.12338608417021867</v>
      </c>
      <c r="F27" s="1">
        <f t="shared" si="1"/>
        <v>0.27361049927674497</v>
      </c>
      <c r="G27" s="1">
        <f t="shared" si="2"/>
        <v>0</v>
      </c>
      <c r="H27" s="16">
        <f t="shared" si="3"/>
        <v>10.130817056595497</v>
      </c>
      <c r="I27" s="17">
        <f t="shared" si="4"/>
        <v>10.130817056595333</v>
      </c>
      <c r="J27" s="17">
        <f t="shared" si="6"/>
        <v>11.456445000000002</v>
      </c>
      <c r="K27" s="18">
        <f t="shared" si="5"/>
        <v>1.7572894443352922</v>
      </c>
      <c r="L27">
        <f t="shared" si="9"/>
        <v>1.7572894443352922</v>
      </c>
      <c r="M27" s="15">
        <f t="shared" si="10"/>
        <v>0</v>
      </c>
      <c r="N27" s="49" t="s">
        <v>60</v>
      </c>
      <c r="O27" s="49" t="s">
        <v>61</v>
      </c>
      <c r="P27" s="49" t="s">
        <v>30</v>
      </c>
      <c r="Q27" s="49"/>
      <c r="R27" s="15"/>
      <c r="S27" s="15"/>
    </row>
    <row r="28" spans="1:19" x14ac:dyDescent="0.25">
      <c r="A28" s="1">
        <v>28</v>
      </c>
      <c r="B28">
        <v>0.57090314671025733</v>
      </c>
      <c r="C28" s="14">
        <v>11.624305000000001</v>
      </c>
      <c r="D28" s="15">
        <v>28</v>
      </c>
      <c r="E28" s="1">
        <f t="shared" si="0"/>
        <v>0.12298518139780533</v>
      </c>
      <c r="F28" s="1">
        <f t="shared" si="1"/>
        <v>0.273201835606945</v>
      </c>
      <c r="G28" s="1">
        <f t="shared" si="2"/>
        <v>0</v>
      </c>
      <c r="H28" s="16">
        <f t="shared" si="3"/>
        <v>10.247236634515488</v>
      </c>
      <c r="I28" s="17">
        <f t="shared" si="4"/>
        <v>10.247236634515502</v>
      </c>
      <c r="J28" s="17">
        <f t="shared" si="6"/>
        <v>11.624305000000001</v>
      </c>
      <c r="K28" s="18">
        <f t="shared" si="5"/>
        <v>1.8963172832181499</v>
      </c>
      <c r="L28">
        <f t="shared" si="9"/>
        <v>1.8963172832181499</v>
      </c>
      <c r="M28" s="15">
        <f t="shared" si="10"/>
        <v>0</v>
      </c>
      <c r="N28" s="50">
        <f>-O11</f>
        <v>-0.45097864285767719</v>
      </c>
      <c r="O28" s="51">
        <f>-O12/100</f>
        <v>-6.5933772701860349E-4</v>
      </c>
      <c r="P28" s="51">
        <f>N28/O28</f>
        <v>683.9873169353051</v>
      </c>
      <c r="Q28" s="51"/>
      <c r="R28" s="15"/>
      <c r="S28" s="15"/>
    </row>
    <row r="29" spans="1:19" x14ac:dyDescent="0.25">
      <c r="A29" s="1">
        <v>29</v>
      </c>
      <c r="B29">
        <v>0.56916632611360851</v>
      </c>
      <c r="C29" s="14">
        <v>12.505570000000001</v>
      </c>
      <c r="D29" s="15">
        <v>29</v>
      </c>
      <c r="E29" s="1">
        <f t="shared" si="0"/>
        <v>0.12128190278206794</v>
      </c>
      <c r="F29" s="1">
        <f t="shared" si="1"/>
        <v>0.27146501501029618</v>
      </c>
      <c r="G29" s="1">
        <f t="shared" si="2"/>
        <v>0</v>
      </c>
      <c r="H29" s="16">
        <f t="shared" si="3"/>
        <v>10.750439185805782</v>
      </c>
      <c r="I29" s="17">
        <f t="shared" si="4"/>
        <v>10.75043918580559</v>
      </c>
      <c r="J29" s="17">
        <f t="shared" si="6"/>
        <v>12.505570000000001</v>
      </c>
      <c r="K29" s="18">
        <f t="shared" si="5"/>
        <v>3.0804841749347354</v>
      </c>
      <c r="L29">
        <f t="shared" si="9"/>
        <v>3.0804841749347354</v>
      </c>
      <c r="M29" s="15">
        <f t="shared" si="10"/>
        <v>0</v>
      </c>
      <c r="N29" s="52" t="s">
        <v>31</v>
      </c>
      <c r="O29" s="52" t="s">
        <v>32</v>
      </c>
      <c r="P29" s="52" t="s">
        <v>33</v>
      </c>
      <c r="Q29" s="53" t="s">
        <v>34</v>
      </c>
      <c r="R29" s="15"/>
      <c r="S29" s="15"/>
    </row>
    <row r="30" spans="1:19" x14ac:dyDescent="0.25">
      <c r="A30" s="1">
        <v>30</v>
      </c>
      <c r="B30">
        <v>0.56875766244380888</v>
      </c>
      <c r="C30" s="14">
        <v>12.463605000000001</v>
      </c>
      <c r="D30" s="15">
        <v>30</v>
      </c>
      <c r="E30" s="1">
        <f t="shared" si="0"/>
        <v>0.12088126527754711</v>
      </c>
      <c r="F30" s="1">
        <f t="shared" si="1"/>
        <v>0.27105635134049655</v>
      </c>
      <c r="G30" s="1">
        <f t="shared" si="2"/>
        <v>0</v>
      </c>
      <c r="H30" s="16">
        <f t="shared" si="3"/>
        <v>10.870860269536834</v>
      </c>
      <c r="I30" s="17">
        <f t="shared" si="4"/>
        <v>10.870860269536024</v>
      </c>
      <c r="J30" s="17">
        <f t="shared" si="6"/>
        <v>12.463605000000001</v>
      </c>
      <c r="K30" s="18">
        <f t="shared" si="5"/>
        <v>2.5368357764207667</v>
      </c>
      <c r="L30">
        <f t="shared" si="9"/>
        <v>2.5368357764207667</v>
      </c>
      <c r="M30" s="15">
        <f t="shared" si="10"/>
        <v>0</v>
      </c>
      <c r="N30" s="54">
        <f>IF(O4=0,O10+O11,Q11+O11)</f>
        <v>1.0718269345901883</v>
      </c>
      <c r="O30" s="55">
        <f>IF(O4=0,POWER(N30*N30-4*O10*(-O12/100+O11),1/2),POWER(N30*N30-4*Q11*(-O12/100+O11),1/2))</f>
        <v>0.17462271448708083</v>
      </c>
      <c r="P30" s="55">
        <f>(N30+O30)/2</f>
        <v>0.62322482453863459</v>
      </c>
      <c r="Q30" s="55">
        <f>(N30-O30)/2</f>
        <v>0.4486021100515537</v>
      </c>
      <c r="R30" s="15"/>
      <c r="S30" s="15"/>
    </row>
    <row r="31" spans="1:19" x14ac:dyDescent="0.25">
      <c r="A31" s="1">
        <v>31</v>
      </c>
      <c r="B31">
        <v>0.56732733959950954</v>
      </c>
      <c r="C31" s="14">
        <v>13.218975</v>
      </c>
      <c r="D31" s="15">
        <v>31</v>
      </c>
      <c r="E31" s="1">
        <f t="shared" si="0"/>
        <v>0.11947944707361602</v>
      </c>
      <c r="F31" s="1">
        <f t="shared" si="1"/>
        <v>0.26962602849619721</v>
      </c>
      <c r="G31" s="1">
        <f t="shared" si="2"/>
        <v>0</v>
      </c>
      <c r="H31" s="16">
        <f t="shared" si="3"/>
        <v>11.298566348096472</v>
      </c>
      <c r="I31" s="17">
        <f t="shared" si="4"/>
        <v>11.298566348095846</v>
      </c>
      <c r="J31" s="17">
        <f t="shared" si="6"/>
        <v>13.218975</v>
      </c>
      <c r="K31" s="18">
        <f t="shared" si="5"/>
        <v>3.6879693903083295</v>
      </c>
      <c r="L31">
        <f t="shared" si="9"/>
        <v>3.6879693903083295</v>
      </c>
      <c r="M31" s="15">
        <f t="shared" si="10"/>
        <v>0</v>
      </c>
      <c r="N31" s="49" t="s">
        <v>35</v>
      </c>
      <c r="O31" s="56" t="s">
        <v>36</v>
      </c>
      <c r="P31" s="49" t="s">
        <v>37</v>
      </c>
      <c r="Q31" s="49" t="s">
        <v>38</v>
      </c>
      <c r="R31" s="15"/>
      <c r="S31" s="15"/>
    </row>
    <row r="32" spans="1:19" x14ac:dyDescent="0.25">
      <c r="A32" s="1">
        <v>32</v>
      </c>
      <c r="B32">
        <v>0.56640784634246011</v>
      </c>
      <c r="C32" s="14">
        <v>13.344870000000002</v>
      </c>
      <c r="D32" s="15">
        <v>32</v>
      </c>
      <c r="E32" s="1">
        <f t="shared" si="0"/>
        <v>0.1185786249108922</v>
      </c>
      <c r="F32" s="1">
        <f t="shared" si="1"/>
        <v>0.26870653523914778</v>
      </c>
      <c r="G32" s="1">
        <f t="shared" si="2"/>
        <v>0</v>
      </c>
      <c r="H32" s="16">
        <f t="shared" si="3"/>
        <v>11.578751667967424</v>
      </c>
      <c r="I32" s="17">
        <f t="shared" si="4"/>
        <v>11.578751667966571</v>
      </c>
      <c r="J32" s="17">
        <f t="shared" si="6"/>
        <v>13.344870000000002</v>
      </c>
      <c r="K32" s="18">
        <f t="shared" si="5"/>
        <v>3.1191739627445472</v>
      </c>
      <c r="L32">
        <f t="shared" si="9"/>
        <v>3.1191739627445472</v>
      </c>
      <c r="M32" s="15">
        <f t="shared" si="10"/>
        <v>0</v>
      </c>
      <c r="N32" s="57">
        <f>LN(1+EXP(Q10*(O10-Q11)))/Q10</f>
        <v>0.32314698062919878</v>
      </c>
      <c r="O32" s="50">
        <f>IF(O2=0,-N32/2+POWER(N32*N32+4*N21*10*N32/1,0.5)/2,-N32/2+POWER(N32*N32+4*N21*10*N32/O2,0.5)/2)</f>
        <v>1.0426245885736312</v>
      </c>
      <c r="P32" s="51">
        <f>N$21/(33+N$21/(N$19-O$19))+O$21/(33+O$21/(O$19))</f>
        <v>0.43996353554802536</v>
      </c>
      <c r="Q32" s="51">
        <f>N$21/(1000/10+N$21/(N$19-O$19))+O$21/(1000/10+O$21/(O$19))</f>
        <v>0.39470674942994638</v>
      </c>
      <c r="R32" s="15"/>
      <c r="S32" s="15"/>
    </row>
    <row r="33" spans="1:19" x14ac:dyDescent="0.25">
      <c r="A33" s="1">
        <v>33</v>
      </c>
      <c r="B33">
        <v>0.56579485083776038</v>
      </c>
      <c r="C33" s="14">
        <v>13.428800000000001</v>
      </c>
      <c r="D33" s="15">
        <v>33</v>
      </c>
      <c r="E33" s="1">
        <f t="shared" si="0"/>
        <v>0.11797823107131514</v>
      </c>
      <c r="F33" s="1">
        <f t="shared" si="1"/>
        <v>0.26809353973444805</v>
      </c>
      <c r="G33" s="1">
        <f t="shared" si="2"/>
        <v>0</v>
      </c>
      <c r="H33" s="16">
        <f t="shared" si="3"/>
        <v>11.767870103191242</v>
      </c>
      <c r="I33" s="17">
        <f t="shared" si="4"/>
        <v>11.767870103190035</v>
      </c>
      <c r="J33" s="17">
        <f t="shared" si="6"/>
        <v>13.428800000000001</v>
      </c>
      <c r="K33" s="18">
        <f t="shared" si="5"/>
        <v>2.7586881221171651</v>
      </c>
      <c r="L33">
        <f t="shared" si="9"/>
        <v>2.7586881221171651</v>
      </c>
      <c r="M33" s="15">
        <f t="shared" si="10"/>
        <v>0</v>
      </c>
      <c r="R33" s="15"/>
      <c r="S33" s="15"/>
    </row>
    <row r="34" spans="1:19" x14ac:dyDescent="0.25">
      <c r="A34" s="1">
        <v>34</v>
      </c>
      <c r="B34">
        <v>0.56405803024111156</v>
      </c>
      <c r="C34" s="14">
        <v>14.268100000000002</v>
      </c>
      <c r="D34" s="15">
        <v>34</v>
      </c>
      <c r="E34" s="1">
        <f t="shared" si="0"/>
        <v>0.1162778029882037</v>
      </c>
      <c r="F34" s="1">
        <f t="shared" si="1"/>
        <v>0.26635671913779924</v>
      </c>
      <c r="G34" s="1">
        <f t="shared" si="2"/>
        <v>0</v>
      </c>
      <c r="H34" s="16">
        <f t="shared" si="3"/>
        <v>12.314087464146631</v>
      </c>
      <c r="I34" s="17">
        <f t="shared" si="4"/>
        <v>12.314087464145814</v>
      </c>
      <c r="J34" s="17">
        <f t="shared" si="6"/>
        <v>14.268100000000002</v>
      </c>
      <c r="K34" s="18">
        <f t="shared" si="5"/>
        <v>3.818164990275315</v>
      </c>
      <c r="L34">
        <f t="shared" si="9"/>
        <v>3.818164990275315</v>
      </c>
      <c r="M34" s="15">
        <f t="shared" si="10"/>
        <v>0</v>
      </c>
      <c r="R34" s="15"/>
      <c r="S34" s="15"/>
    </row>
    <row r="35" spans="1:19" x14ac:dyDescent="0.25">
      <c r="A35" s="1">
        <v>35</v>
      </c>
      <c r="B35">
        <v>0.56354720065386177</v>
      </c>
      <c r="C35" s="14">
        <v>14.184170000000002</v>
      </c>
      <c r="D35" s="15">
        <v>35</v>
      </c>
      <c r="E35" s="1">
        <f t="shared" si="0"/>
        <v>0.11577787503603852</v>
      </c>
      <c r="F35" s="1">
        <f t="shared" si="1"/>
        <v>0.26584588955054944</v>
      </c>
      <c r="G35" s="1">
        <f t="shared" si="2"/>
        <v>0</v>
      </c>
      <c r="H35" s="16">
        <f t="shared" si="3"/>
        <v>12.47772802393763</v>
      </c>
      <c r="I35" s="17">
        <f t="shared" si="4"/>
        <v>12.477728023936834</v>
      </c>
      <c r="J35" s="17">
        <f t="shared" si="6"/>
        <v>14.184170000000002</v>
      </c>
      <c r="K35" s="18">
        <f t="shared" si="5"/>
        <v>2.9119442176703694</v>
      </c>
      <c r="L35">
        <f t="shared" si="9"/>
        <v>2.9119442176703694</v>
      </c>
      <c r="M35" s="15">
        <f t="shared" si="10"/>
        <v>0</v>
      </c>
      <c r="R35" s="15"/>
      <c r="S35" s="15"/>
    </row>
    <row r="36" spans="1:19" x14ac:dyDescent="0.25">
      <c r="A36" s="1">
        <v>36</v>
      </c>
      <c r="B36">
        <v>0.56293420514916237</v>
      </c>
      <c r="C36" s="14">
        <v>14.393995000000002</v>
      </c>
      <c r="D36" s="15">
        <v>36</v>
      </c>
      <c r="E36" s="1">
        <f t="shared" si="0"/>
        <v>0.1151780830139318</v>
      </c>
      <c r="F36" s="1">
        <f t="shared" si="1"/>
        <v>0.26523289404585004</v>
      </c>
      <c r="G36" s="1">
        <f t="shared" si="2"/>
        <v>0</v>
      </c>
      <c r="H36" s="16">
        <f t="shared" si="3"/>
        <v>12.67593146626114</v>
      </c>
      <c r="I36" s="17">
        <f t="shared" si="4"/>
        <v>12.675931466260408</v>
      </c>
      <c r="J36" s="17">
        <f t="shared" si="6"/>
        <v>14.393995000000002</v>
      </c>
      <c r="K36" s="18">
        <f t="shared" si="5"/>
        <v>2.9517423059657801</v>
      </c>
      <c r="L36">
        <f t="shared" si="9"/>
        <v>2.9517423059657801</v>
      </c>
      <c r="M36" s="15">
        <f t="shared" si="10"/>
        <v>0</v>
      </c>
      <c r="R36" s="15"/>
      <c r="S36" s="15"/>
    </row>
    <row r="37" spans="1:19" x14ac:dyDescent="0.25">
      <c r="A37" s="1">
        <v>37</v>
      </c>
      <c r="B37">
        <v>0.56160604822231297</v>
      </c>
      <c r="C37" s="14">
        <v>15.065435000000001</v>
      </c>
      <c r="D37" s="15">
        <v>37</v>
      </c>
      <c r="E37" s="1">
        <f t="shared" si="0"/>
        <v>0.11387899752271513</v>
      </c>
      <c r="F37" s="1">
        <f t="shared" si="1"/>
        <v>0.26390473711900064</v>
      </c>
      <c r="G37" s="1">
        <f t="shared" si="2"/>
        <v>0</v>
      </c>
      <c r="H37" s="16">
        <f t="shared" si="3"/>
        <v>13.112377126384658</v>
      </c>
      <c r="I37" s="17">
        <f t="shared" si="4"/>
        <v>13.112377126383763</v>
      </c>
      <c r="J37" s="17">
        <f t="shared" si="6"/>
        <v>15.065435000000001</v>
      </c>
      <c r="K37" s="18">
        <f t="shared" si="5"/>
        <v>3.8144350576943822</v>
      </c>
      <c r="L37">
        <f t="shared" si="9"/>
        <v>3.8144350576943822</v>
      </c>
      <c r="M37" s="15">
        <f t="shared" si="10"/>
        <v>0</v>
      </c>
      <c r="R37" s="15"/>
      <c r="S37" s="15"/>
    </row>
    <row r="38" spans="1:19" x14ac:dyDescent="0.25">
      <c r="A38" s="1">
        <v>38</v>
      </c>
      <c r="B38">
        <v>0.56109521863506351</v>
      </c>
      <c r="C38" s="14">
        <v>15.065435000000001</v>
      </c>
      <c r="D38" s="15">
        <v>38</v>
      </c>
      <c r="E38" s="1">
        <f t="shared" si="0"/>
        <v>0.11337952168334178</v>
      </c>
      <c r="F38" s="1">
        <f t="shared" si="1"/>
        <v>0.26339390753175118</v>
      </c>
      <c r="G38" s="1">
        <f t="shared" si="2"/>
        <v>0</v>
      </c>
      <c r="H38" s="16">
        <f t="shared" si="3"/>
        <v>13.282844848484451</v>
      </c>
      <c r="I38" s="17">
        <f t="shared" si="4"/>
        <v>13.282844848483364</v>
      </c>
      <c r="J38" s="17">
        <f t="shared" si="6"/>
        <v>15.065435000000001</v>
      </c>
      <c r="K38" s="18">
        <f t="shared" si="5"/>
        <v>3.1776276482841048</v>
      </c>
      <c r="L38">
        <f t="shared" si="9"/>
        <v>3.1776276482841048</v>
      </c>
      <c r="M38" s="15">
        <f t="shared" si="10"/>
        <v>0</v>
      </c>
      <c r="R38" s="15"/>
      <c r="S38" s="15"/>
    </row>
    <row r="39" spans="1:19" x14ac:dyDescent="0.25">
      <c r="A39" s="1">
        <v>39</v>
      </c>
      <c r="B39">
        <v>0.55935839803841436</v>
      </c>
      <c r="C39" s="14">
        <v>15.904735000000002</v>
      </c>
      <c r="D39" s="15">
        <v>39</v>
      </c>
      <c r="E39" s="1">
        <f t="shared" si="0"/>
        <v>0.11168204164783424</v>
      </c>
      <c r="F39" s="1">
        <f t="shared" si="1"/>
        <v>0.26165708693510203</v>
      </c>
      <c r="G39" s="1">
        <f t="shared" si="2"/>
        <v>0</v>
      </c>
      <c r="H39" s="16">
        <f t="shared" si="3"/>
        <v>13.873579760837487</v>
      </c>
      <c r="I39" s="17">
        <f t="shared" si="4"/>
        <v>13.873579760836947</v>
      </c>
      <c r="J39" s="17">
        <f t="shared" si="6"/>
        <v>15.904735000000002</v>
      </c>
      <c r="K39" s="18">
        <f t="shared" si="5"/>
        <v>4.1255916055795296</v>
      </c>
      <c r="L39">
        <f t="shared" si="9"/>
        <v>4.1255916055795296</v>
      </c>
      <c r="M39" s="15">
        <f t="shared" si="10"/>
        <v>0</v>
      </c>
      <c r="R39" s="15"/>
      <c r="S39" s="15"/>
    </row>
    <row r="40" spans="1:19" x14ac:dyDescent="0.25">
      <c r="A40" s="1">
        <v>40</v>
      </c>
      <c r="B40">
        <v>0.55884756845116479</v>
      </c>
      <c r="C40" s="14">
        <v>15.862770000000001</v>
      </c>
      <c r="D40" s="15">
        <v>40</v>
      </c>
      <c r="E40" s="1">
        <f t="shared" si="0"/>
        <v>0.11118300481054363</v>
      </c>
      <c r="F40" s="1">
        <f t="shared" si="1"/>
        <v>0.26114625734785246</v>
      </c>
      <c r="G40" s="1">
        <f t="shared" si="2"/>
        <v>0</v>
      </c>
      <c r="H40" s="16">
        <f t="shared" si="3"/>
        <v>14.050679035193554</v>
      </c>
      <c r="I40" s="17">
        <f t="shared" si="4"/>
        <v>14.050679035192843</v>
      </c>
      <c r="J40" s="17">
        <f t="shared" si="6"/>
        <v>15.862770000000001</v>
      </c>
      <c r="K40" s="18">
        <f t="shared" si="5"/>
        <v>3.2836736647357374</v>
      </c>
      <c r="L40">
        <f t="shared" si="9"/>
        <v>3.2836736647357374</v>
      </c>
      <c r="M40" s="15">
        <f t="shared" si="10"/>
        <v>0</v>
      </c>
      <c r="R40" s="15"/>
      <c r="S40" s="15"/>
    </row>
    <row r="41" spans="1:19" x14ac:dyDescent="0.25">
      <c r="A41" s="1">
        <v>41</v>
      </c>
      <c r="B41">
        <v>0.55813240702901501</v>
      </c>
      <c r="C41" s="14">
        <v>15.988665000000001</v>
      </c>
      <c r="D41" s="15">
        <v>41</v>
      </c>
      <c r="E41" s="1">
        <f t="shared" si="0"/>
        <v>0.11048452697321985</v>
      </c>
      <c r="F41" s="1">
        <f t="shared" si="1"/>
        <v>0.26043109592570268</v>
      </c>
      <c r="G41" s="1">
        <f t="shared" si="2"/>
        <v>0</v>
      </c>
      <c r="H41" s="16">
        <f t="shared" si="3"/>
        <v>14.301243045415994</v>
      </c>
      <c r="I41" s="17">
        <f t="shared" si="4"/>
        <v>14.301243045415504</v>
      </c>
      <c r="J41" s="17">
        <f t="shared" si="6"/>
        <v>15.988665000000001</v>
      </c>
      <c r="K41" s="18">
        <f t="shared" si="5"/>
        <v>2.8473928528137651</v>
      </c>
      <c r="L41">
        <f t="shared" si="9"/>
        <v>2.8473928528137651</v>
      </c>
      <c r="M41" s="15">
        <f t="shared" si="10"/>
        <v>0</v>
      </c>
      <c r="R41" s="15"/>
      <c r="S41" s="15"/>
    </row>
    <row r="42" spans="1:19" x14ac:dyDescent="0.25">
      <c r="A42" s="1">
        <v>42</v>
      </c>
      <c r="B42">
        <v>0.5563955864323662</v>
      </c>
      <c r="C42" s="14">
        <v>16.911895000000001</v>
      </c>
      <c r="D42" s="15">
        <v>42</v>
      </c>
      <c r="E42" s="1">
        <f t="shared" si="0"/>
        <v>0.10878908875469598</v>
      </c>
      <c r="F42" s="1">
        <f t="shared" si="1"/>
        <v>0.25869427532905387</v>
      </c>
      <c r="G42" s="1">
        <f t="shared" si="2"/>
        <v>0</v>
      </c>
      <c r="H42" s="16">
        <f t="shared" si="3"/>
        <v>14.922828863967361</v>
      </c>
      <c r="I42" s="17">
        <f t="shared" si="4"/>
        <v>14.92282886396606</v>
      </c>
      <c r="J42" s="17">
        <f t="shared" si="6"/>
        <v>16.911895000000001</v>
      </c>
      <c r="K42" s="18">
        <f t="shared" si="5"/>
        <v>3.9563840935169914</v>
      </c>
      <c r="L42">
        <f t="shared" si="9"/>
        <v>3.9563840935169914</v>
      </c>
      <c r="M42" s="15">
        <f t="shared" si="10"/>
        <v>0</v>
      </c>
      <c r="R42" s="15"/>
      <c r="S42" s="15"/>
    </row>
    <row r="43" spans="1:19" x14ac:dyDescent="0.25">
      <c r="A43" s="1">
        <v>43</v>
      </c>
      <c r="B43">
        <v>0.55598692276256656</v>
      </c>
      <c r="C43" s="14">
        <v>16.827965000000003</v>
      </c>
      <c r="D43" s="15">
        <v>43</v>
      </c>
      <c r="E43" s="1">
        <f t="shared" si="0"/>
        <v>0.10839034456549956</v>
      </c>
      <c r="F43" s="1">
        <f t="shared" si="1"/>
        <v>0.25828561165925423</v>
      </c>
      <c r="G43" s="1">
        <f t="shared" si="2"/>
        <v>0</v>
      </c>
      <c r="H43" s="16">
        <f t="shared" si="3"/>
        <v>15.071841933100877</v>
      </c>
      <c r="I43" s="17">
        <f t="shared" si="4"/>
        <v>15.071841933100586</v>
      </c>
      <c r="J43" s="17">
        <f t="shared" si="6"/>
        <v>16.827965000000003</v>
      </c>
      <c r="K43" s="18">
        <f t="shared" si="5"/>
        <v>3.083968226096212</v>
      </c>
      <c r="L43">
        <f t="shared" si="9"/>
        <v>3.083968226096212</v>
      </c>
      <c r="M43" s="15">
        <f t="shared" si="10"/>
        <v>0</v>
      </c>
      <c r="R43" s="15"/>
      <c r="S43" s="15"/>
    </row>
    <row r="44" spans="1:19" x14ac:dyDescent="0.25">
      <c r="A44" s="1">
        <v>44</v>
      </c>
      <c r="B44">
        <v>0.55465876583571738</v>
      </c>
      <c r="C44" s="14">
        <v>17.499404999999999</v>
      </c>
      <c r="D44" s="15">
        <v>44</v>
      </c>
      <c r="E44" s="1">
        <f t="shared" si="0"/>
        <v>0.10709492032625223</v>
      </c>
      <c r="F44" s="1">
        <f t="shared" si="1"/>
        <v>0.25695745473240506</v>
      </c>
      <c r="G44" s="1">
        <f t="shared" si="2"/>
        <v>0</v>
      </c>
      <c r="H44" s="16">
        <f t="shared" si="3"/>
        <v>15.563607909921004</v>
      </c>
      <c r="I44" s="17">
        <f t="shared" si="4"/>
        <v>15.563607909920393</v>
      </c>
      <c r="J44" s="17">
        <f t="shared" si="6"/>
        <v>17.499404999999999</v>
      </c>
      <c r="K44" s="18">
        <f t="shared" si="5"/>
        <v>3.7473103739606737</v>
      </c>
      <c r="L44">
        <f t="shared" si="9"/>
        <v>3.7473103739606737</v>
      </c>
      <c r="M44" s="15">
        <f t="shared" si="10"/>
        <v>0</v>
      </c>
      <c r="R44" s="15"/>
      <c r="S44" s="15"/>
    </row>
    <row r="45" spans="1:19" x14ac:dyDescent="0.25">
      <c r="A45" s="1">
        <v>45</v>
      </c>
      <c r="B45">
        <v>0.55373927257866784</v>
      </c>
      <c r="C45" s="14">
        <v>17.79316</v>
      </c>
      <c r="D45" s="15">
        <v>45</v>
      </c>
      <c r="E45" s="1">
        <f t="shared" si="0"/>
        <v>0.10619854128662654</v>
      </c>
      <c r="F45" s="1">
        <f t="shared" si="1"/>
        <v>0.25603796147535551</v>
      </c>
      <c r="G45" s="1">
        <f t="shared" si="2"/>
        <v>0</v>
      </c>
      <c r="H45" s="16">
        <f t="shared" si="3"/>
        <v>15.910912239650763</v>
      </c>
      <c r="I45" s="17">
        <f t="shared" si="4"/>
        <v>15.910912239650315</v>
      </c>
      <c r="J45" s="17">
        <f t="shared" si="6"/>
        <v>17.79316</v>
      </c>
      <c r="K45" s="18">
        <f t="shared" si="5"/>
        <v>3.5428566313414054</v>
      </c>
      <c r="L45">
        <f t="shared" si="9"/>
        <v>3.5428566313414054</v>
      </c>
      <c r="M45" s="15">
        <f t="shared" si="10"/>
        <v>0</v>
      </c>
      <c r="R45" s="15"/>
      <c r="S45" s="15"/>
    </row>
    <row r="46" spans="1:19" x14ac:dyDescent="0.25">
      <c r="A46" s="1">
        <v>46</v>
      </c>
      <c r="B46">
        <v>0.55312627707396822</v>
      </c>
      <c r="C46" s="14">
        <v>17.877090000000003</v>
      </c>
      <c r="D46" s="15">
        <v>46</v>
      </c>
      <c r="E46" s="1">
        <f t="shared" si="0"/>
        <v>0.10560116635855847</v>
      </c>
      <c r="F46" s="1">
        <f t="shared" si="1"/>
        <v>0.25542496597065589</v>
      </c>
      <c r="G46" s="1">
        <f t="shared" si="2"/>
        <v>0</v>
      </c>
      <c r="H46" s="16">
        <f t="shared" si="3"/>
        <v>16.145640647605553</v>
      </c>
      <c r="I46" s="17">
        <f t="shared" si="4"/>
        <v>16.145640647605433</v>
      </c>
      <c r="J46" s="17">
        <f t="shared" si="6"/>
        <v>17.877090000000003</v>
      </c>
      <c r="K46" s="18">
        <f t="shared" si="5"/>
        <v>2.9979168599075758</v>
      </c>
      <c r="L46">
        <f t="shared" si="9"/>
        <v>2.9979168599075758</v>
      </c>
      <c r="M46" s="15">
        <f t="shared" si="10"/>
        <v>0</v>
      </c>
      <c r="R46" s="15"/>
      <c r="S46" s="15"/>
    </row>
    <row r="47" spans="1:19" x14ac:dyDescent="0.25">
      <c r="A47" s="1">
        <v>47</v>
      </c>
      <c r="B47">
        <v>0.55138945647731907</v>
      </c>
      <c r="C47" s="14">
        <v>18.758355000000002</v>
      </c>
      <c r="D47" s="15">
        <v>47</v>
      </c>
      <c r="E47" s="1">
        <f t="shared" si="0"/>
        <v>0.10390954765459559</v>
      </c>
      <c r="F47" s="1">
        <f t="shared" si="1"/>
        <v>0.25368814537400675</v>
      </c>
      <c r="G47" s="1">
        <f t="shared" si="2"/>
        <v>0</v>
      </c>
      <c r="H47" s="16">
        <f t="shared" si="3"/>
        <v>16.824976034184765</v>
      </c>
      <c r="I47" s="17">
        <f t="shared" si="4"/>
        <v>16.824976034184147</v>
      </c>
      <c r="J47" s="17">
        <f t="shared" si="6"/>
        <v>18.758355000000002</v>
      </c>
      <c r="K47" s="18">
        <f t="shared" si="5"/>
        <v>3.7379542254591853</v>
      </c>
      <c r="L47">
        <f t="shared" si="9"/>
        <v>3.7379542254591853</v>
      </c>
      <c r="M47" s="15">
        <f t="shared" si="10"/>
        <v>0</v>
      </c>
      <c r="R47" s="15"/>
      <c r="S47" s="15"/>
    </row>
    <row r="48" spans="1:19" x14ac:dyDescent="0.25">
      <c r="A48" s="1">
        <v>48</v>
      </c>
      <c r="B48">
        <v>0.55098079280751944</v>
      </c>
      <c r="C48" s="14">
        <v>18.548530000000003</v>
      </c>
      <c r="D48" s="15">
        <v>48</v>
      </c>
      <c r="E48" s="1">
        <f t="shared" si="0"/>
        <v>0.1035117273929986</v>
      </c>
      <c r="F48" s="1">
        <f t="shared" si="1"/>
        <v>0.25327948170420711</v>
      </c>
      <c r="G48" s="1">
        <f t="shared" si="2"/>
        <v>0</v>
      </c>
      <c r="H48" s="16">
        <f t="shared" si="3"/>
        <v>16.987961101678835</v>
      </c>
      <c r="I48" s="17">
        <f t="shared" si="4"/>
        <v>16.987961101678593</v>
      </c>
      <c r="J48" s="17">
        <f t="shared" si="6"/>
        <v>18.548530000000003</v>
      </c>
      <c r="K48" s="18">
        <f t="shared" si="5"/>
        <v>2.4353752864080995</v>
      </c>
      <c r="L48">
        <f t="shared" si="9"/>
        <v>2.4353752864080995</v>
      </c>
      <c r="M48" s="15">
        <f t="shared" si="10"/>
        <v>0</v>
      </c>
      <c r="R48" s="15"/>
      <c r="S48" s="15"/>
    </row>
    <row r="49" spans="1:19" x14ac:dyDescent="0.25">
      <c r="A49" s="1">
        <v>49</v>
      </c>
      <c r="B49">
        <v>0.55006129955047001</v>
      </c>
      <c r="C49" s="14">
        <v>18.716390000000001</v>
      </c>
      <c r="D49" s="15">
        <v>49</v>
      </c>
      <c r="E49" s="1">
        <f t="shared" si="0"/>
        <v>0.10261692896751012</v>
      </c>
      <c r="F49" s="1">
        <f t="shared" si="1"/>
        <v>0.25235998844715768</v>
      </c>
      <c r="G49" s="1">
        <f t="shared" si="2"/>
        <v>0</v>
      </c>
      <c r="H49" s="16">
        <f t="shared" si="3"/>
        <v>17.359173583033453</v>
      </c>
      <c r="I49" s="17">
        <f t="shared" si="4"/>
        <v>17.359173583033225</v>
      </c>
      <c r="J49" s="17">
        <f t="shared" si="6"/>
        <v>18.716390000000001</v>
      </c>
      <c r="K49" s="18">
        <f t="shared" si="5"/>
        <v>1.8420364024841311</v>
      </c>
      <c r="L49">
        <f t="shared" si="9"/>
        <v>1.8420364024841311</v>
      </c>
      <c r="M49" s="15">
        <f t="shared" si="10"/>
        <v>0</v>
      </c>
      <c r="R49" s="15"/>
      <c r="S49" s="15"/>
    </row>
    <row r="50" spans="1:19" x14ac:dyDescent="0.25">
      <c r="A50" s="1">
        <v>50</v>
      </c>
      <c r="B50">
        <v>0.548630976706171</v>
      </c>
      <c r="C50" s="14">
        <v>19.681585000000002</v>
      </c>
      <c r="D50" s="15">
        <v>50</v>
      </c>
      <c r="E50" s="1">
        <f t="shared" si="0"/>
        <v>0.10122585850413948</v>
      </c>
      <c r="F50" s="1">
        <f t="shared" si="1"/>
        <v>0.25092966560285868</v>
      </c>
      <c r="G50" s="1">
        <f t="shared" si="2"/>
        <v>0</v>
      </c>
      <c r="H50" s="16">
        <f t="shared" si="3"/>
        <v>17.949299346950681</v>
      </c>
      <c r="I50" s="17">
        <f t="shared" si="4"/>
        <v>17.949299346949374</v>
      </c>
      <c r="J50" s="17">
        <f t="shared" si="6"/>
        <v>19.681585000000002</v>
      </c>
      <c r="K50" s="18">
        <f t="shared" si="5"/>
        <v>3.0008135837650403</v>
      </c>
      <c r="L50">
        <f t="shared" si="9"/>
        <v>3.0008135837650403</v>
      </c>
      <c r="M50" s="15">
        <f t="shared" si="10"/>
        <v>0</v>
      </c>
      <c r="R50" s="15"/>
      <c r="S50" s="15"/>
    </row>
    <row r="51" spans="1:19" x14ac:dyDescent="0.25">
      <c r="A51" s="1">
        <v>51</v>
      </c>
      <c r="B51">
        <v>0.54801798120147127</v>
      </c>
      <c r="C51" s="14">
        <v>19.681585000000002</v>
      </c>
      <c r="D51" s="15">
        <v>51</v>
      </c>
      <c r="E51" s="1">
        <f t="shared" si="0"/>
        <v>0.10063000621399491</v>
      </c>
      <c r="F51" s="1">
        <f t="shared" si="1"/>
        <v>0.25031667009815894</v>
      </c>
      <c r="G51" s="1">
        <f t="shared" si="2"/>
        <v>0</v>
      </c>
      <c r="H51" s="16">
        <f t="shared" si="3"/>
        <v>18.207065311792952</v>
      </c>
      <c r="I51" s="17">
        <f t="shared" si="4"/>
        <v>18.207065311792576</v>
      </c>
      <c r="J51" s="17">
        <f t="shared" si="6"/>
        <v>19.681585000000002</v>
      </c>
      <c r="K51" s="18">
        <f t="shared" si="5"/>
        <v>2.1742083109113248</v>
      </c>
      <c r="L51">
        <f t="shared" si="9"/>
        <v>2.1742083109113248</v>
      </c>
      <c r="M51" s="15">
        <f t="shared" si="10"/>
        <v>0</v>
      </c>
      <c r="R51" s="15"/>
      <c r="S51" s="15"/>
    </row>
    <row r="52" spans="1:19" x14ac:dyDescent="0.25">
      <c r="A52" s="1">
        <v>52</v>
      </c>
      <c r="B52">
        <v>0.54648549243972211</v>
      </c>
      <c r="C52" s="14">
        <v>20.64678</v>
      </c>
      <c r="D52" s="15">
        <v>52</v>
      </c>
      <c r="E52" s="1">
        <f t="shared" si="0"/>
        <v>9.91412451544674E-2</v>
      </c>
      <c r="F52" s="1">
        <f t="shared" si="1"/>
        <v>0.24878418133640981</v>
      </c>
      <c r="G52" s="1">
        <f t="shared" si="2"/>
        <v>0</v>
      </c>
      <c r="H52" s="16">
        <f t="shared" si="3"/>
        <v>18.864646015332106</v>
      </c>
      <c r="I52" s="17">
        <f t="shared" si="4"/>
        <v>18.864646015331346</v>
      </c>
      <c r="J52" s="17">
        <f t="shared" si="6"/>
        <v>20.64678</v>
      </c>
      <c r="K52" s="18">
        <f t="shared" si="5"/>
        <v>3.1760015393109748</v>
      </c>
      <c r="L52">
        <f t="shared" si="9"/>
        <v>3.1760015393109748</v>
      </c>
      <c r="M52" s="15">
        <f t="shared" si="10"/>
        <v>0</v>
      </c>
      <c r="R52" s="15"/>
      <c r="S52" s="15"/>
    </row>
    <row r="53" spans="1:19" x14ac:dyDescent="0.25">
      <c r="A53" s="1">
        <v>53</v>
      </c>
      <c r="B53">
        <v>0.54577033101757266</v>
      </c>
      <c r="C53" s="14">
        <v>20.520885</v>
      </c>
      <c r="D53" s="15">
        <v>53</v>
      </c>
      <c r="E53" s="1">
        <f t="shared" si="0"/>
        <v>9.8446926395389725E-2</v>
      </c>
      <c r="F53" s="1">
        <f t="shared" si="1"/>
        <v>0.24806901991426034</v>
      </c>
      <c r="G53" s="1">
        <f t="shared" si="2"/>
        <v>0</v>
      </c>
      <c r="H53" s="16">
        <f t="shared" si="3"/>
        <v>19.178124902832515</v>
      </c>
      <c r="I53" s="17">
        <f t="shared" si="4"/>
        <v>19.178124902831769</v>
      </c>
      <c r="J53" s="17">
        <f t="shared" si="6"/>
        <v>20.520885</v>
      </c>
      <c r="K53" s="18">
        <f t="shared" si="5"/>
        <v>1.8030046785472371</v>
      </c>
      <c r="L53">
        <f t="shared" si="9"/>
        <v>1.8030046785472371</v>
      </c>
      <c r="M53" s="15">
        <f t="shared" si="10"/>
        <v>0</v>
      </c>
      <c r="R53" s="15"/>
      <c r="S53" s="15"/>
    </row>
    <row r="54" spans="1:19" x14ac:dyDescent="0.25">
      <c r="A54" s="1">
        <v>54</v>
      </c>
      <c r="B54">
        <v>0.54515733551287304</v>
      </c>
      <c r="C54" s="14">
        <v>20.64678</v>
      </c>
      <c r="D54" s="15">
        <v>54</v>
      </c>
      <c r="E54" s="1">
        <f t="shared" si="0"/>
        <v>9.7852022931821978E-2</v>
      </c>
      <c r="F54" s="1">
        <f t="shared" si="1"/>
        <v>0.24745602440956072</v>
      </c>
      <c r="G54" s="1">
        <f t="shared" si="2"/>
        <v>0</v>
      </c>
      <c r="H54" s="16">
        <f t="shared" si="3"/>
        <v>19.450257430617015</v>
      </c>
      <c r="I54" s="17">
        <f t="shared" si="4"/>
        <v>19.450257430616148</v>
      </c>
      <c r="J54" s="17">
        <f t="shared" si="6"/>
        <v>20.64678</v>
      </c>
      <c r="K54" s="18">
        <f t="shared" si="5"/>
        <v>1.4316662590449347</v>
      </c>
      <c r="L54">
        <f t="shared" si="9"/>
        <v>1.4316662590449347</v>
      </c>
      <c r="M54" s="15">
        <f t="shared" si="10"/>
        <v>0</v>
      </c>
      <c r="R54" s="15"/>
      <c r="S54" s="15"/>
    </row>
    <row r="55" spans="1:19" x14ac:dyDescent="0.25">
      <c r="A55" s="1">
        <v>55</v>
      </c>
      <c r="B55">
        <v>0.5434205149162239</v>
      </c>
      <c r="C55" s="14">
        <v>21.737870000000001</v>
      </c>
      <c r="D55" s="15">
        <v>55</v>
      </c>
      <c r="E55" s="1">
        <f t="shared" si="0"/>
        <v>9.6167633362954197E-2</v>
      </c>
      <c r="F55" s="1">
        <f t="shared" si="1"/>
        <v>0.24571920381291157</v>
      </c>
      <c r="G55" s="1">
        <f t="shared" si="2"/>
        <v>0</v>
      </c>
      <c r="H55" s="16">
        <f t="shared" si="3"/>
        <v>20.239026250887299</v>
      </c>
      <c r="I55" s="17">
        <f t="shared" si="4"/>
        <v>20.239026250886127</v>
      </c>
      <c r="J55" s="17">
        <f t="shared" si="6"/>
        <v>21.737870000000001</v>
      </c>
      <c r="K55" s="18">
        <f t="shared" si="5"/>
        <v>2.2465325842577335</v>
      </c>
      <c r="L55">
        <f t="shared" si="9"/>
        <v>2.2465325842577335</v>
      </c>
      <c r="M55" s="15">
        <f t="shared" si="10"/>
        <v>0</v>
      </c>
      <c r="R55" s="15"/>
      <c r="S55" s="15"/>
    </row>
    <row r="56" spans="1:19" x14ac:dyDescent="0.25">
      <c r="A56" s="1">
        <v>56</v>
      </c>
      <c r="B56">
        <v>0.54290968532897432</v>
      </c>
      <c r="C56" s="14">
        <v>21.570010000000003</v>
      </c>
      <c r="D56" s="15">
        <v>56</v>
      </c>
      <c r="E56" s="1">
        <f t="shared" si="0"/>
        <v>9.5672562792816801E-2</v>
      </c>
      <c r="F56" s="1">
        <f t="shared" si="1"/>
        <v>0.245208374225662</v>
      </c>
      <c r="G56" s="1">
        <f t="shared" si="2"/>
        <v>0</v>
      </c>
      <c r="H56" s="16">
        <f t="shared" si="3"/>
        <v>20.476139980916464</v>
      </c>
      <c r="I56" s="17">
        <f t="shared" si="4"/>
        <v>20.476139980914922</v>
      </c>
      <c r="J56" s="17">
        <f t="shared" si="6"/>
        <v>21.570010000000003</v>
      </c>
      <c r="K56" s="18">
        <f t="shared" si="5"/>
        <v>1.1965516186531955</v>
      </c>
      <c r="L56">
        <f t="shared" si="9"/>
        <v>1.1965516186531955</v>
      </c>
      <c r="M56" s="15">
        <f t="shared" si="10"/>
        <v>0</v>
      </c>
      <c r="R56" s="15"/>
      <c r="S56" s="15"/>
    </row>
    <row r="57" spans="1:19" x14ac:dyDescent="0.25">
      <c r="A57" s="1">
        <v>57</v>
      </c>
      <c r="B57">
        <v>0.54137719656722527</v>
      </c>
      <c r="C57" s="14">
        <v>22.325380000000003</v>
      </c>
      <c r="D57" s="15">
        <v>57</v>
      </c>
      <c r="E57" s="1">
        <f t="shared" si="0"/>
        <v>9.418830663123369E-2</v>
      </c>
      <c r="F57" s="1">
        <f t="shared" si="1"/>
        <v>0.24367588546391294</v>
      </c>
      <c r="G57" s="1">
        <f t="shared" si="2"/>
        <v>0</v>
      </c>
      <c r="H57" s="16">
        <f t="shared" si="3"/>
        <v>21.20196242298929</v>
      </c>
      <c r="I57" s="17">
        <f t="shared" si="4"/>
        <v>21.2019624229888</v>
      </c>
      <c r="J57" s="17">
        <f t="shared" si="6"/>
        <v>22.325380000000003</v>
      </c>
      <c r="K57" s="18">
        <f t="shared" si="5"/>
        <v>1.2620670523377227</v>
      </c>
      <c r="L57">
        <f t="shared" si="9"/>
        <v>1.2620670523377227</v>
      </c>
      <c r="M57" s="15">
        <f t="shared" si="10"/>
        <v>0</v>
      </c>
      <c r="R57" s="15"/>
      <c r="S57" s="15"/>
    </row>
    <row r="58" spans="1:19" x14ac:dyDescent="0.25">
      <c r="A58" s="1">
        <v>58</v>
      </c>
      <c r="B58">
        <v>0.54045770331017573</v>
      </c>
      <c r="C58" s="14">
        <v>22.535205000000005</v>
      </c>
      <c r="D58" s="15">
        <v>58</v>
      </c>
      <c r="E58" s="1">
        <f t="shared" si="0"/>
        <v>9.3298460594572849E-2</v>
      </c>
      <c r="F58" s="1">
        <f t="shared" si="1"/>
        <v>0.24275639220686338</v>
      </c>
      <c r="G58" s="1">
        <f t="shared" si="2"/>
        <v>0</v>
      </c>
      <c r="H58" s="16">
        <f t="shared" si="3"/>
        <v>21.64818273114544</v>
      </c>
      <c r="I58" s="17">
        <f t="shared" si="4"/>
        <v>21.648182731145425</v>
      </c>
      <c r="J58" s="17">
        <f t="shared" si="6"/>
        <v>22.535205000000005</v>
      </c>
      <c r="K58" s="18">
        <f t="shared" si="5"/>
        <v>0.78680850544392589</v>
      </c>
      <c r="L58">
        <f t="shared" si="9"/>
        <v>0.78680850544392589</v>
      </c>
      <c r="M58" s="15">
        <f t="shared" si="10"/>
        <v>0</v>
      </c>
      <c r="R58" s="15"/>
      <c r="S58" s="15"/>
    </row>
    <row r="59" spans="1:19" x14ac:dyDescent="0.25">
      <c r="A59" s="1">
        <v>59</v>
      </c>
      <c r="B59">
        <v>0.53984470780547611</v>
      </c>
      <c r="C59" s="14">
        <v>22.661100000000005</v>
      </c>
      <c r="D59" s="15">
        <v>59</v>
      </c>
      <c r="E59" s="1">
        <f t="shared" si="0"/>
        <v>9.270553352174335E-2</v>
      </c>
      <c r="F59" s="1">
        <f t="shared" si="1"/>
        <v>0.24214339670216375</v>
      </c>
      <c r="G59" s="1">
        <f t="shared" si="2"/>
        <v>0</v>
      </c>
      <c r="H59" s="16">
        <f t="shared" si="3"/>
        <v>21.950266278970773</v>
      </c>
      <c r="I59" s="17">
        <f t="shared" si="4"/>
        <v>21.950266278970958</v>
      </c>
      <c r="J59" s="17">
        <f t="shared" si="6"/>
        <v>22.661100000000005</v>
      </c>
      <c r="K59" s="18">
        <f t="shared" si="5"/>
        <v>0.5052845789520013</v>
      </c>
      <c r="L59">
        <f t="shared" si="9"/>
        <v>0.5052845789520013</v>
      </c>
      <c r="M59" s="15">
        <f t="shared" si="10"/>
        <v>0</v>
      </c>
      <c r="R59" s="15"/>
      <c r="S59" s="15"/>
    </row>
    <row r="60" spans="1:19" x14ac:dyDescent="0.25">
      <c r="A60" s="1">
        <v>60</v>
      </c>
      <c r="B60">
        <v>0.5381078872088273</v>
      </c>
      <c r="C60" s="14">
        <v>23.794155</v>
      </c>
      <c r="D60" s="15">
        <v>60</v>
      </c>
      <c r="E60" s="1">
        <f t="shared" si="0"/>
        <v>9.102693497787806E-2</v>
      </c>
      <c r="F60" s="1">
        <f t="shared" si="1"/>
        <v>0.24040657610551497</v>
      </c>
      <c r="G60" s="1">
        <f t="shared" si="2"/>
        <v>0</v>
      </c>
      <c r="H60" s="16">
        <f t="shared" si="3"/>
        <v>22.826817286341452</v>
      </c>
      <c r="I60" s="17">
        <f t="shared" si="4"/>
        <v>22.826817286340884</v>
      </c>
      <c r="J60" s="17">
        <f t="shared" si="6"/>
        <v>23.794155</v>
      </c>
      <c r="K60" s="18">
        <f t="shared" si="5"/>
        <v>0.93574225226724661</v>
      </c>
      <c r="L60">
        <f t="shared" si="9"/>
        <v>0.93574225226724661</v>
      </c>
      <c r="M60" s="15">
        <f t="shared" si="10"/>
        <v>0</v>
      </c>
      <c r="R60" s="15"/>
      <c r="S60" s="15"/>
    </row>
    <row r="61" spans="1:19" x14ac:dyDescent="0.25">
      <c r="A61" s="1">
        <v>61</v>
      </c>
      <c r="B61">
        <v>0.53759705762157739</v>
      </c>
      <c r="C61" s="14">
        <v>23.584330000000005</v>
      </c>
      <c r="D61" s="15">
        <v>61</v>
      </c>
      <c r="E61" s="1">
        <f t="shared" si="0"/>
        <v>9.0533623377035327E-2</v>
      </c>
      <c r="F61" s="1">
        <f t="shared" si="1"/>
        <v>0.23989574651826506</v>
      </c>
      <c r="G61" s="1">
        <f t="shared" si="2"/>
        <v>0</v>
      </c>
      <c r="H61" s="16">
        <f t="shared" si="3"/>
        <v>23.090600670156512</v>
      </c>
      <c r="I61" s="17">
        <f t="shared" si="4"/>
        <v>23.090600670155254</v>
      </c>
      <c r="J61" s="17">
        <f t="shared" si="6"/>
        <v>23.584330000000005</v>
      </c>
      <c r="K61" s="18">
        <f t="shared" si="5"/>
        <v>0.24376865114894664</v>
      </c>
      <c r="L61">
        <f t="shared" si="9"/>
        <v>0.24376865114894664</v>
      </c>
      <c r="M61" s="15">
        <f t="shared" si="10"/>
        <v>0</v>
      </c>
      <c r="R61" s="15"/>
      <c r="S61" s="15"/>
    </row>
    <row r="62" spans="1:19" x14ac:dyDescent="0.25">
      <c r="A62" s="1">
        <v>62</v>
      </c>
      <c r="B62">
        <v>0.53657539844707813</v>
      </c>
      <c r="C62" s="14">
        <v>23.836120000000001</v>
      </c>
      <c r="D62" s="15">
        <v>62</v>
      </c>
      <c r="E62" s="1">
        <f t="shared" si="0"/>
        <v>8.9547554744076899E-2</v>
      </c>
      <c r="F62" s="1">
        <f t="shared" si="1"/>
        <v>0.23887408734376583</v>
      </c>
      <c r="G62" s="1">
        <f t="shared" si="2"/>
        <v>0</v>
      </c>
      <c r="H62" s="16">
        <f t="shared" si="3"/>
        <v>23.626581724864074</v>
      </c>
      <c r="I62" s="17">
        <f t="shared" si="4"/>
        <v>23.626581724863172</v>
      </c>
      <c r="J62" s="17">
        <f t="shared" si="6"/>
        <v>23.836120000000001</v>
      </c>
      <c r="K62" s="18">
        <f t="shared" si="5"/>
        <v>4.3906288747317494E-2</v>
      </c>
      <c r="L62">
        <f t="shared" si="9"/>
        <v>4.3906288747317494E-2</v>
      </c>
      <c r="M62" s="15">
        <f t="shared" si="10"/>
        <v>0</v>
      </c>
      <c r="R62" s="15"/>
      <c r="S62" s="15"/>
    </row>
    <row r="63" spans="1:19" x14ac:dyDescent="0.25">
      <c r="A63" s="1">
        <v>63</v>
      </c>
      <c r="B63">
        <v>0.5351450756027788</v>
      </c>
      <c r="C63" s="14">
        <v>24.969175</v>
      </c>
      <c r="D63" s="15">
        <v>63</v>
      </c>
      <c r="E63" s="1">
        <f t="shared" si="0"/>
        <v>8.8168338028374427E-2</v>
      </c>
      <c r="F63" s="1">
        <f t="shared" si="1"/>
        <v>0.23744376449946653</v>
      </c>
      <c r="G63" s="1">
        <f t="shared" si="2"/>
        <v>0</v>
      </c>
      <c r="H63" s="16">
        <f t="shared" si="3"/>
        <v>24.396371352177944</v>
      </c>
      <c r="I63" s="17">
        <f t="shared" si="4"/>
        <v>24.396371352177084</v>
      </c>
      <c r="J63" s="17">
        <f t="shared" si="6"/>
        <v>24.969175</v>
      </c>
      <c r="K63" s="18">
        <f t="shared" si="5"/>
        <v>0.32810401895923885</v>
      </c>
      <c r="L63">
        <f t="shared" si="9"/>
        <v>0.32810401895923885</v>
      </c>
      <c r="M63" s="15">
        <f t="shared" si="10"/>
        <v>0</v>
      </c>
      <c r="R63" s="15"/>
      <c r="S63" s="15"/>
    </row>
    <row r="64" spans="1:19" x14ac:dyDescent="0.25">
      <c r="A64" s="1">
        <v>64</v>
      </c>
      <c r="B64">
        <v>0.53483857785042932</v>
      </c>
      <c r="C64" s="14">
        <v>24.801315000000002</v>
      </c>
      <c r="D64" s="15">
        <v>64</v>
      </c>
      <c r="E64" s="1">
        <f t="shared" si="0"/>
        <v>8.7872991194092323E-2</v>
      </c>
      <c r="F64" s="1">
        <f t="shared" si="1"/>
        <v>0.23713726674711705</v>
      </c>
      <c r="G64" s="1">
        <f t="shared" si="2"/>
        <v>0</v>
      </c>
      <c r="H64" s="16">
        <f t="shared" si="3"/>
        <v>24.564356228548768</v>
      </c>
      <c r="I64" s="17">
        <f t="shared" si="4"/>
        <v>24.564356228547695</v>
      </c>
      <c r="J64" s="17">
        <f t="shared" si="6"/>
        <v>24.801315000000002</v>
      </c>
      <c r="K64" s="18">
        <f t="shared" si="5"/>
        <v>5.6149459368187049E-2</v>
      </c>
      <c r="L64">
        <f t="shared" si="9"/>
        <v>5.6149459368187049E-2</v>
      </c>
      <c r="M64" s="15">
        <f t="shared" si="10"/>
        <v>0</v>
      </c>
      <c r="R64" s="15"/>
      <c r="S64" s="15"/>
    </row>
    <row r="65" spans="1:19" x14ac:dyDescent="0.25">
      <c r="A65" s="1">
        <v>65</v>
      </c>
      <c r="B65">
        <v>0.53320392317123</v>
      </c>
      <c r="C65" s="14">
        <v>26.060265000000001</v>
      </c>
      <c r="D65" s="15">
        <v>65</v>
      </c>
      <c r="E65" s="1">
        <f t="shared" si="0"/>
        <v>8.6299039033005787E-2</v>
      </c>
      <c r="F65" s="1">
        <f t="shared" si="1"/>
        <v>0.23550261206791773</v>
      </c>
      <c r="G65" s="1">
        <f t="shared" si="2"/>
        <v>0</v>
      </c>
      <c r="H65" s="16">
        <f t="shared" si="3"/>
        <v>25.478966526199777</v>
      </c>
      <c r="I65" s="17">
        <f t="shared" si="4"/>
        <v>25.478966526198747</v>
      </c>
      <c r="J65" s="17">
        <f t="shared" si="6"/>
        <v>26.060265000000001</v>
      </c>
      <c r="K65" s="18">
        <f t="shared" si="5"/>
        <v>0.33790791564366779</v>
      </c>
      <c r="L65">
        <f t="shared" si="9"/>
        <v>0.33790791564366779</v>
      </c>
      <c r="M65" s="15">
        <f t="shared" si="10"/>
        <v>0</v>
      </c>
      <c r="R65" s="15"/>
      <c r="S65" s="15"/>
    </row>
    <row r="66" spans="1:19" x14ac:dyDescent="0.25">
      <c r="A66" s="1">
        <v>66</v>
      </c>
      <c r="B66">
        <v>0.53259092766653038</v>
      </c>
      <c r="C66" s="14">
        <v>26.018300000000004</v>
      </c>
      <c r="D66" s="15">
        <v>66</v>
      </c>
      <c r="E66" s="1">
        <f t="shared" ref="E66:E129" si="11">IF(B66&gt;0,1/2*(B66-O$4*F66+N$28)+1/2*POWER((B66-O$4*F66+N$28)^2-4*O$28*(B66-O$4*F66),0.5),"")</f>
        <v>8.5709355536770726E-2</v>
      </c>
      <c r="F66" s="1">
        <f t="shared" ref="F66:F129" si="12">IF(B66="","",LN(1+EXP($Q$10*(B66-$Q$11)))/$Q$10)</f>
        <v>0.23488961656321811</v>
      </c>
      <c r="G66" s="1">
        <f t="shared" ref="G66:G129" si="13">IF(B66="","",O$4*N$21*10/(Q$12+F66)-O$4*N$21*10/(Q$12+N$19-Q$11)+(1-O$4)*O$14)</f>
        <v>0</v>
      </c>
      <c r="H66" s="16">
        <f t="shared" ref="H66:H129" si="14">IF(B66&gt;0, IF(O$4=1,N$21*10/(E66)-N$21*10/(Q$11-O$19),N$21*10/(E66)-N$21*10/(N$19-O$19)),"")</f>
        <v>25.830276688036548</v>
      </c>
      <c r="I66" s="17">
        <f t="shared" ref="I66:I129" si="15">IF(B66&gt;0,(O$21*10/(B66-E66-O$4*F66)-O$21*10/(O$19))+G66,"")</f>
        <v>25.830276688036065</v>
      </c>
      <c r="J66" s="17">
        <f t="shared" si="6"/>
        <v>26.018300000000004</v>
      </c>
      <c r="K66" s="18">
        <f t="shared" ref="K66:K129" si="16">IF(OR(B66="",C66=0,C66=""),"",(I66-C66)*(I66-C66))</f>
        <v>3.5352765841888539E-2</v>
      </c>
      <c r="L66">
        <f t="shared" si="9"/>
        <v>3.5352765841888539E-2</v>
      </c>
      <c r="M66" s="15">
        <f t="shared" si="10"/>
        <v>0</v>
      </c>
      <c r="R66" s="15"/>
      <c r="S66" s="15"/>
    </row>
    <row r="67" spans="1:19" x14ac:dyDescent="0.25">
      <c r="A67" s="1">
        <v>67</v>
      </c>
      <c r="B67">
        <v>0.53187576624438082</v>
      </c>
      <c r="C67" s="14">
        <v>26.144195000000003</v>
      </c>
      <c r="D67" s="15">
        <v>67</v>
      </c>
      <c r="E67" s="1">
        <f t="shared" si="11"/>
        <v>8.5021781252104078E-2</v>
      </c>
      <c r="F67" s="1">
        <f t="shared" si="12"/>
        <v>0.23417445514106858</v>
      </c>
      <c r="G67" s="1">
        <f t="shared" si="13"/>
        <v>0</v>
      </c>
      <c r="H67" s="16">
        <f t="shared" si="14"/>
        <v>26.246060067671095</v>
      </c>
      <c r="I67" s="17">
        <f t="shared" si="15"/>
        <v>26.246060067670442</v>
      </c>
      <c r="J67" s="17">
        <f t="shared" ref="J67:J130" si="17">IF(B67&gt;0,C67,"")</f>
        <v>26.144195000000003</v>
      </c>
      <c r="K67" s="18">
        <f t="shared" si="16"/>
        <v>1.0376492011502961E-2</v>
      </c>
      <c r="L67">
        <f t="shared" si="9"/>
        <v>1.0376492011502961E-2</v>
      </c>
      <c r="M67" s="15">
        <f t="shared" si="10"/>
        <v>0</v>
      </c>
      <c r="R67" s="15"/>
      <c r="S67" s="15"/>
    </row>
    <row r="68" spans="1:19" x14ac:dyDescent="0.25">
      <c r="A68" s="1">
        <v>68</v>
      </c>
      <c r="B68">
        <v>0.53013894564773201</v>
      </c>
      <c r="C68" s="14">
        <v>27.529040000000002</v>
      </c>
      <c r="D68" s="15">
        <v>68</v>
      </c>
      <c r="E68" s="1">
        <f t="shared" si="11"/>
        <v>8.3353762074073579E-2</v>
      </c>
      <c r="F68" s="1">
        <f t="shared" si="12"/>
        <v>0.23243763454441974</v>
      </c>
      <c r="G68" s="1">
        <f t="shared" si="13"/>
        <v>0</v>
      </c>
      <c r="H68" s="16">
        <f t="shared" si="14"/>
        <v>27.283233927464956</v>
      </c>
      <c r="I68" s="17">
        <f t="shared" si="15"/>
        <v>27.283233927464607</v>
      </c>
      <c r="J68" s="17">
        <f t="shared" si="17"/>
        <v>27.529040000000002</v>
      </c>
      <c r="K68" s="18">
        <f t="shared" si="16"/>
        <v>6.0420625295275643E-2</v>
      </c>
      <c r="L68">
        <f t="shared" ref="L68:L131" si="18">IF(K68&gt;81,"",K68)</f>
        <v>6.0420625295275643E-2</v>
      </c>
      <c r="M68" s="15">
        <f t="shared" ref="M68:M131" si="19">IF(K68&gt;81,M67+1,M67)</f>
        <v>0</v>
      </c>
      <c r="R68" s="15"/>
      <c r="S68" s="15"/>
    </row>
    <row r="69" spans="1:19" x14ac:dyDescent="0.25">
      <c r="A69" s="1">
        <v>69</v>
      </c>
      <c r="B69">
        <v>0.52962811606048221</v>
      </c>
      <c r="C69" s="14">
        <v>27.319215000000003</v>
      </c>
      <c r="D69" s="15">
        <v>69</v>
      </c>
      <c r="E69" s="1">
        <f t="shared" si="11"/>
        <v>8.2863669833374898E-2</v>
      </c>
      <c r="F69" s="1">
        <f t="shared" si="12"/>
        <v>0.23192680495716991</v>
      </c>
      <c r="G69" s="1">
        <f t="shared" si="13"/>
        <v>0</v>
      </c>
      <c r="H69" s="16">
        <f t="shared" si="14"/>
        <v>27.595909811066846</v>
      </c>
      <c r="I69" s="17">
        <f t="shared" si="15"/>
        <v>27.595909811066122</v>
      </c>
      <c r="J69" s="17">
        <f t="shared" si="17"/>
        <v>27.319215000000003</v>
      </c>
      <c r="K69" s="18">
        <f t="shared" si="16"/>
        <v>7.6560018470914884E-2</v>
      </c>
      <c r="L69">
        <f t="shared" si="18"/>
        <v>7.6560018470914884E-2</v>
      </c>
      <c r="M69" s="15">
        <f t="shared" si="19"/>
        <v>0</v>
      </c>
      <c r="R69" s="15"/>
      <c r="S69" s="15"/>
    </row>
    <row r="70" spans="1:19" x14ac:dyDescent="0.25">
      <c r="A70" s="1">
        <v>70</v>
      </c>
      <c r="B70">
        <v>0.52809562729873305</v>
      </c>
      <c r="C70" s="14">
        <v>28.410305000000005</v>
      </c>
      <c r="D70" s="15">
        <v>70</v>
      </c>
      <c r="E70" s="1">
        <f t="shared" si="11"/>
        <v>8.1394816676205989E-2</v>
      </c>
      <c r="F70" s="1">
        <f t="shared" si="12"/>
        <v>0.23039431619542083</v>
      </c>
      <c r="G70" s="1">
        <f t="shared" si="13"/>
        <v>0</v>
      </c>
      <c r="H70" s="16">
        <f t="shared" si="14"/>
        <v>28.555583077448887</v>
      </c>
      <c r="I70" s="17">
        <f t="shared" si="15"/>
        <v>28.555583077447409</v>
      </c>
      <c r="J70" s="17">
        <f t="shared" si="17"/>
        <v>28.410305000000005</v>
      </c>
      <c r="K70" s="18">
        <f t="shared" si="16"/>
        <v>2.1105719786813998E-2</v>
      </c>
      <c r="L70">
        <f t="shared" si="18"/>
        <v>2.1105719786813998E-2</v>
      </c>
      <c r="M70" s="15">
        <f t="shared" si="19"/>
        <v>0</v>
      </c>
      <c r="R70" s="15"/>
      <c r="S70" s="15"/>
    </row>
    <row r="71" spans="1:19" x14ac:dyDescent="0.25">
      <c r="A71" s="1">
        <v>71</v>
      </c>
      <c r="B71">
        <v>0.52727829995913378</v>
      </c>
      <c r="C71" s="14">
        <v>28.704060000000005</v>
      </c>
      <c r="D71" s="15">
        <v>71</v>
      </c>
      <c r="E71" s="1">
        <f t="shared" si="11"/>
        <v>8.0612328409441894E-2</v>
      </c>
      <c r="F71" s="1">
        <f t="shared" si="12"/>
        <v>0.22957698885582156</v>
      </c>
      <c r="G71" s="1">
        <f t="shared" si="13"/>
        <v>0</v>
      </c>
      <c r="H71" s="16">
        <f t="shared" si="14"/>
        <v>29.081098598760022</v>
      </c>
      <c r="I71" s="17">
        <f t="shared" si="15"/>
        <v>29.081098598759127</v>
      </c>
      <c r="J71" s="17">
        <f t="shared" si="17"/>
        <v>28.704060000000005</v>
      </c>
      <c r="K71" s="18">
        <f t="shared" si="16"/>
        <v>0.14215810495424155</v>
      </c>
      <c r="L71">
        <f t="shared" si="18"/>
        <v>0.14215810495424155</v>
      </c>
      <c r="M71" s="15">
        <f t="shared" si="19"/>
        <v>0</v>
      </c>
      <c r="R71" s="15"/>
      <c r="S71" s="15"/>
    </row>
    <row r="72" spans="1:19" x14ac:dyDescent="0.25">
      <c r="A72" s="1">
        <v>72</v>
      </c>
      <c r="B72">
        <v>0.52666530445443405</v>
      </c>
      <c r="C72" s="14">
        <v>28.829955000000005</v>
      </c>
      <c r="D72" s="15">
        <v>72</v>
      </c>
      <c r="E72" s="1">
        <f t="shared" si="11"/>
        <v>8.0025886323785433E-2</v>
      </c>
      <c r="F72" s="1">
        <f t="shared" si="12"/>
        <v>0.2289639933511218</v>
      </c>
      <c r="G72" s="1">
        <f t="shared" si="13"/>
        <v>0</v>
      </c>
      <c r="H72" s="16">
        <f t="shared" si="14"/>
        <v>29.481687672587327</v>
      </c>
      <c r="I72" s="17">
        <f t="shared" si="15"/>
        <v>29.481687672587213</v>
      </c>
      <c r="J72" s="17">
        <f t="shared" si="17"/>
        <v>28.829955000000005</v>
      </c>
      <c r="K72" s="18">
        <f t="shared" si="16"/>
        <v>0.42475547651766504</v>
      </c>
      <c r="L72">
        <f t="shared" si="18"/>
        <v>0.42475547651766504</v>
      </c>
      <c r="M72" s="15">
        <f t="shared" si="19"/>
        <v>0</v>
      </c>
      <c r="R72" s="15"/>
      <c r="S72" s="15"/>
    </row>
    <row r="73" spans="1:19" x14ac:dyDescent="0.25">
      <c r="A73" s="1">
        <v>73</v>
      </c>
      <c r="B73">
        <v>0.52482631794033507</v>
      </c>
      <c r="C73" s="14">
        <v>30.256765000000001</v>
      </c>
      <c r="D73" s="15">
        <v>73</v>
      </c>
      <c r="E73" s="1">
        <f t="shared" si="11"/>
        <v>7.8268819949461318E-2</v>
      </c>
      <c r="F73" s="1">
        <f t="shared" si="12"/>
        <v>0.22712500683702289</v>
      </c>
      <c r="G73" s="1">
        <f t="shared" si="13"/>
        <v>0</v>
      </c>
      <c r="H73" s="16">
        <f t="shared" si="14"/>
        <v>30.717848044163503</v>
      </c>
      <c r="I73" s="17">
        <f t="shared" si="15"/>
        <v>30.717848044162565</v>
      </c>
      <c r="J73" s="17">
        <f t="shared" si="17"/>
        <v>30.256765000000001</v>
      </c>
      <c r="K73" s="18">
        <f t="shared" si="16"/>
        <v>0.21259757361421669</v>
      </c>
      <c r="L73">
        <f t="shared" si="18"/>
        <v>0.21259757361421669</v>
      </c>
      <c r="M73" s="15">
        <f t="shared" si="19"/>
        <v>0</v>
      </c>
      <c r="R73" s="15"/>
      <c r="S73" s="15"/>
    </row>
    <row r="74" spans="1:19" x14ac:dyDescent="0.25">
      <c r="A74" s="1">
        <v>74</v>
      </c>
      <c r="B74">
        <v>0.52441765427053544</v>
      </c>
      <c r="C74" s="14">
        <v>30.088905</v>
      </c>
      <c r="D74" s="15">
        <v>74</v>
      </c>
      <c r="E74" s="1">
        <f t="shared" si="11"/>
        <v>7.7878835675460972E-2</v>
      </c>
      <c r="F74" s="1">
        <f t="shared" si="12"/>
        <v>0.22671634316722325</v>
      </c>
      <c r="G74" s="1">
        <f t="shared" si="13"/>
        <v>0</v>
      </c>
      <c r="H74" s="16">
        <f t="shared" si="14"/>
        <v>30.999780313371772</v>
      </c>
      <c r="I74" s="17">
        <f t="shared" si="15"/>
        <v>30.999780313371048</v>
      </c>
      <c r="J74" s="17">
        <f t="shared" si="17"/>
        <v>30.088905</v>
      </c>
      <c r="K74" s="18">
        <f t="shared" si="16"/>
        <v>0.82969383650880346</v>
      </c>
      <c r="L74">
        <f t="shared" si="18"/>
        <v>0.82969383650880346</v>
      </c>
      <c r="M74" s="15">
        <f t="shared" si="19"/>
        <v>0</v>
      </c>
      <c r="R74" s="15"/>
      <c r="S74" s="15"/>
    </row>
    <row r="75" spans="1:19" x14ac:dyDescent="0.25">
      <c r="A75" s="1">
        <v>75</v>
      </c>
      <c r="B75">
        <v>0.52339599509603607</v>
      </c>
      <c r="C75" s="14">
        <v>30.46659</v>
      </c>
      <c r="D75" s="15">
        <v>75</v>
      </c>
      <c r="E75" s="1">
        <f t="shared" si="11"/>
        <v>7.6904658132652168E-2</v>
      </c>
      <c r="F75" s="1">
        <f t="shared" si="12"/>
        <v>0.22569468399272391</v>
      </c>
      <c r="G75" s="1">
        <f t="shared" si="13"/>
        <v>0</v>
      </c>
      <c r="H75" s="16">
        <f t="shared" si="14"/>
        <v>31.716537318648193</v>
      </c>
      <c r="I75" s="17">
        <f t="shared" si="15"/>
        <v>31.716537318648079</v>
      </c>
      <c r="J75" s="17">
        <f t="shared" si="17"/>
        <v>30.46659</v>
      </c>
      <c r="K75" s="18">
        <f t="shared" si="16"/>
        <v>1.5623682993955228</v>
      </c>
      <c r="L75">
        <f t="shared" si="18"/>
        <v>1.5623682993955228</v>
      </c>
      <c r="M75" s="15">
        <f t="shared" si="19"/>
        <v>0</v>
      </c>
      <c r="R75" s="15"/>
      <c r="S75" s="15"/>
    </row>
    <row r="76" spans="1:19" x14ac:dyDescent="0.25">
      <c r="A76" s="1">
        <v>76</v>
      </c>
      <c r="B76">
        <v>0.52186350633428691</v>
      </c>
      <c r="C76" s="14">
        <v>32.061260000000004</v>
      </c>
      <c r="D76" s="15">
        <v>76</v>
      </c>
      <c r="E76" s="1">
        <f t="shared" si="11"/>
        <v>7.5445559936044682E-2</v>
      </c>
      <c r="F76" s="1">
        <f t="shared" si="12"/>
        <v>0.22416219523097478</v>
      </c>
      <c r="G76" s="1">
        <f t="shared" si="13"/>
        <v>0</v>
      </c>
      <c r="H76" s="16">
        <f t="shared" si="14"/>
        <v>32.824701521617612</v>
      </c>
      <c r="I76" s="17">
        <f t="shared" si="15"/>
        <v>32.824701521616589</v>
      </c>
      <c r="J76" s="17">
        <f t="shared" si="17"/>
        <v>32.061260000000004</v>
      </c>
      <c r="K76" s="18">
        <f t="shared" si="16"/>
        <v>0.58284295692824639</v>
      </c>
      <c r="L76">
        <f t="shared" si="18"/>
        <v>0.58284295692824639</v>
      </c>
      <c r="M76" s="15">
        <f t="shared" si="19"/>
        <v>0</v>
      </c>
      <c r="R76" s="15"/>
      <c r="S76" s="15"/>
    </row>
    <row r="77" spans="1:19" x14ac:dyDescent="0.25">
      <c r="A77" s="1">
        <v>77</v>
      </c>
      <c r="B77">
        <v>0.52135267674703711</v>
      </c>
      <c r="C77" s="14">
        <v>32.061260000000004</v>
      </c>
      <c r="D77" s="15">
        <v>77</v>
      </c>
      <c r="E77" s="1">
        <f t="shared" si="11"/>
        <v>7.4959792185121138E-2</v>
      </c>
      <c r="F77" s="1">
        <f t="shared" si="12"/>
        <v>0.22365136564372501</v>
      </c>
      <c r="G77" s="1">
        <f t="shared" si="13"/>
        <v>0</v>
      </c>
      <c r="H77" s="16">
        <f t="shared" si="14"/>
        <v>33.203207329624064</v>
      </c>
      <c r="I77" s="17">
        <f t="shared" si="15"/>
        <v>33.203207329624092</v>
      </c>
      <c r="J77" s="17">
        <f t="shared" si="17"/>
        <v>32.061260000000004</v>
      </c>
      <c r="K77" s="18">
        <f t="shared" si="16"/>
        <v>1.3040437036355856</v>
      </c>
      <c r="L77">
        <f t="shared" si="18"/>
        <v>1.3040437036355856</v>
      </c>
      <c r="M77" s="15">
        <f t="shared" si="19"/>
        <v>0</v>
      </c>
      <c r="R77" s="15"/>
      <c r="S77" s="15"/>
    </row>
    <row r="78" spans="1:19" x14ac:dyDescent="0.25">
      <c r="A78" s="1">
        <v>78</v>
      </c>
      <c r="B78">
        <v>0.51971802206783813</v>
      </c>
      <c r="C78" s="14">
        <v>33.278245000000005</v>
      </c>
      <c r="D78" s="15">
        <v>78</v>
      </c>
      <c r="E78" s="1">
        <f t="shared" si="11"/>
        <v>7.3407431124159012E-2</v>
      </c>
      <c r="F78" s="1">
        <f t="shared" si="12"/>
        <v>0.22201671096452608</v>
      </c>
      <c r="G78" s="1">
        <f t="shared" si="13"/>
        <v>0</v>
      </c>
      <c r="H78" s="16">
        <f t="shared" si="14"/>
        <v>34.446376606589325</v>
      </c>
      <c r="I78" s="17">
        <f t="shared" si="15"/>
        <v>34.446376606589183</v>
      </c>
      <c r="J78" s="17">
        <f t="shared" si="17"/>
        <v>33.278245000000005</v>
      </c>
      <c r="K78" s="18">
        <f t="shared" si="16"/>
        <v>1.3645314503126136</v>
      </c>
      <c r="L78">
        <f t="shared" si="18"/>
        <v>1.3645314503126136</v>
      </c>
      <c r="M78" s="15">
        <f t="shared" si="19"/>
        <v>0</v>
      </c>
      <c r="R78" s="15"/>
      <c r="S78" s="15"/>
    </row>
    <row r="79" spans="1:19" x14ac:dyDescent="0.25">
      <c r="A79" s="1">
        <v>79</v>
      </c>
      <c r="B79">
        <v>0.51890069472823885</v>
      </c>
      <c r="C79" s="14">
        <v>33.781825000000005</v>
      </c>
      <c r="D79" s="15">
        <v>79</v>
      </c>
      <c r="E79" s="1">
        <f t="shared" si="11"/>
        <v>7.2632489408846299E-2</v>
      </c>
      <c r="F79" s="1">
        <f t="shared" si="12"/>
        <v>0.22119938362492683</v>
      </c>
      <c r="G79" s="1">
        <f t="shared" si="13"/>
        <v>0</v>
      </c>
      <c r="H79" s="16">
        <f t="shared" si="14"/>
        <v>35.086854305319179</v>
      </c>
      <c r="I79" s="17">
        <f t="shared" si="15"/>
        <v>35.086854305318411</v>
      </c>
      <c r="J79" s="17">
        <f t="shared" si="17"/>
        <v>33.781825000000005</v>
      </c>
      <c r="K79" s="18">
        <f t="shared" si="16"/>
        <v>1.7031014877398423</v>
      </c>
      <c r="L79">
        <f t="shared" si="18"/>
        <v>1.7031014877398423</v>
      </c>
      <c r="M79" s="15">
        <f t="shared" si="19"/>
        <v>0</v>
      </c>
      <c r="R79" s="15"/>
      <c r="S79" s="15"/>
    </row>
    <row r="80" spans="1:19" x14ac:dyDescent="0.25">
      <c r="A80" s="1">
        <v>80</v>
      </c>
      <c r="B80">
        <v>0.51818553330608907</v>
      </c>
      <c r="C80" s="14">
        <v>33.991650000000007</v>
      </c>
      <c r="D80" s="15">
        <v>80</v>
      </c>
      <c r="E80" s="1">
        <f t="shared" si="11"/>
        <v>7.1955117973124844E-2</v>
      </c>
      <c r="F80" s="1">
        <f t="shared" si="12"/>
        <v>0.22048422220277708</v>
      </c>
      <c r="G80" s="1">
        <f t="shared" si="13"/>
        <v>0</v>
      </c>
      <c r="H80" s="16">
        <f t="shared" si="14"/>
        <v>35.657991163493406</v>
      </c>
      <c r="I80" s="17">
        <f t="shared" si="15"/>
        <v>35.657991163492625</v>
      </c>
      <c r="J80" s="17">
        <f t="shared" si="17"/>
        <v>33.991650000000007</v>
      </c>
      <c r="K80" s="18">
        <f t="shared" si="16"/>
        <v>2.7766928731499312</v>
      </c>
      <c r="L80">
        <f t="shared" si="18"/>
        <v>2.7766928731499312</v>
      </c>
      <c r="M80" s="15">
        <f t="shared" si="19"/>
        <v>0</v>
      </c>
      <c r="R80" s="15"/>
      <c r="S80" s="15"/>
    </row>
    <row r="81" spans="1:19" x14ac:dyDescent="0.25">
      <c r="A81" s="1">
        <v>81</v>
      </c>
      <c r="B81">
        <v>0.51634654679199032</v>
      </c>
      <c r="C81" s="14">
        <v>35.796145000000003</v>
      </c>
      <c r="D81" s="15">
        <v>81</v>
      </c>
      <c r="E81" s="1">
        <f t="shared" si="11"/>
        <v>7.0216437559069256E-2</v>
      </c>
      <c r="F81" s="1">
        <f t="shared" si="12"/>
        <v>0.21864523568867844</v>
      </c>
      <c r="G81" s="1">
        <f t="shared" si="13"/>
        <v>0</v>
      </c>
      <c r="H81" s="16">
        <f t="shared" si="14"/>
        <v>37.174431084782611</v>
      </c>
      <c r="I81" s="17">
        <f t="shared" si="15"/>
        <v>37.174431084781645</v>
      </c>
      <c r="J81" s="17">
        <f t="shared" si="17"/>
        <v>35.796145000000003</v>
      </c>
      <c r="K81" s="18">
        <f t="shared" si="16"/>
        <v>1.8996725315027083</v>
      </c>
      <c r="L81">
        <f t="shared" si="18"/>
        <v>1.8996725315027083</v>
      </c>
      <c r="M81" s="15">
        <f t="shared" si="19"/>
        <v>0</v>
      </c>
      <c r="R81" s="15"/>
      <c r="S81" s="15"/>
    </row>
    <row r="82" spans="1:19" x14ac:dyDescent="0.25">
      <c r="A82" s="1">
        <v>82</v>
      </c>
      <c r="B82">
        <v>0.51583571720474053</v>
      </c>
      <c r="C82" s="14">
        <v>35.880075000000005</v>
      </c>
      <c r="D82" s="15">
        <v>82</v>
      </c>
      <c r="E82" s="1">
        <f t="shared" si="11"/>
        <v>6.9734300434881921E-2</v>
      </c>
      <c r="F82" s="1">
        <f t="shared" si="12"/>
        <v>0.21813440610142865</v>
      </c>
      <c r="G82" s="1">
        <f t="shared" si="13"/>
        <v>0</v>
      </c>
      <c r="H82" s="16">
        <f t="shared" si="14"/>
        <v>37.608332694492482</v>
      </c>
      <c r="I82" s="17">
        <f t="shared" si="15"/>
        <v>37.608332694491764</v>
      </c>
      <c r="J82" s="17">
        <f t="shared" si="17"/>
        <v>35.880075000000005</v>
      </c>
      <c r="K82" s="18">
        <f t="shared" si="16"/>
        <v>2.9868746585699713</v>
      </c>
      <c r="L82">
        <f t="shared" si="18"/>
        <v>2.9868746585699713</v>
      </c>
      <c r="M82" s="15">
        <f t="shared" si="19"/>
        <v>0</v>
      </c>
      <c r="R82" s="15"/>
      <c r="S82" s="15"/>
    </row>
    <row r="83" spans="1:19" x14ac:dyDescent="0.25">
      <c r="A83" s="1">
        <v>83</v>
      </c>
      <c r="B83">
        <v>0.5149162239476911</v>
      </c>
      <c r="C83" s="14">
        <v>36.215795</v>
      </c>
      <c r="D83" s="15">
        <v>83</v>
      </c>
      <c r="E83" s="1">
        <f t="shared" si="11"/>
        <v>6.8867398399683505E-2</v>
      </c>
      <c r="F83" s="1">
        <f t="shared" si="12"/>
        <v>0.2172149128443793</v>
      </c>
      <c r="G83" s="1">
        <f t="shared" si="13"/>
        <v>0</v>
      </c>
      <c r="H83" s="16">
        <f t="shared" si="14"/>
        <v>38.403788078048841</v>
      </c>
      <c r="I83" s="17">
        <f t="shared" si="15"/>
        <v>38.40378807804791</v>
      </c>
      <c r="J83" s="17">
        <f t="shared" si="17"/>
        <v>36.215795</v>
      </c>
      <c r="K83" s="18">
        <f t="shared" si="16"/>
        <v>4.7873137095855673</v>
      </c>
      <c r="L83">
        <f t="shared" si="18"/>
        <v>4.7873137095855673</v>
      </c>
      <c r="M83" s="15">
        <f t="shared" si="19"/>
        <v>0</v>
      </c>
      <c r="R83" s="15"/>
      <c r="S83" s="15"/>
    </row>
    <row r="84" spans="1:19" x14ac:dyDescent="0.25">
      <c r="A84" s="1">
        <v>84</v>
      </c>
      <c r="B84">
        <v>0.51317940335104228</v>
      </c>
      <c r="C84" s="14">
        <v>38.230115000000005</v>
      </c>
      <c r="D84" s="15">
        <v>84</v>
      </c>
      <c r="E84" s="1">
        <f t="shared" si="11"/>
        <v>6.7233359543254267E-2</v>
      </c>
      <c r="F84" s="1">
        <f t="shared" si="12"/>
        <v>0.21547809224773065</v>
      </c>
      <c r="G84" s="1">
        <f t="shared" si="13"/>
        <v>0</v>
      </c>
      <c r="H84" s="16">
        <f t="shared" si="14"/>
        <v>39.958929245735156</v>
      </c>
      <c r="I84" s="17">
        <f t="shared" si="15"/>
        <v>39.958929245733998</v>
      </c>
      <c r="J84" s="17">
        <f t="shared" si="17"/>
        <v>38.230115000000005</v>
      </c>
      <c r="K84" s="18">
        <f t="shared" si="16"/>
        <v>2.988798696252795</v>
      </c>
      <c r="L84">
        <f t="shared" si="18"/>
        <v>2.988798696252795</v>
      </c>
      <c r="M84" s="15">
        <f t="shared" si="19"/>
        <v>0</v>
      </c>
      <c r="R84" s="15"/>
      <c r="S84" s="15"/>
    </row>
    <row r="85" spans="1:19" x14ac:dyDescent="0.25">
      <c r="A85" s="1">
        <v>85</v>
      </c>
      <c r="B85">
        <v>0.51256640784634255</v>
      </c>
      <c r="C85" s="14">
        <v>38.230115000000005</v>
      </c>
      <c r="D85" s="15">
        <v>85</v>
      </c>
      <c r="E85" s="1">
        <f t="shared" si="11"/>
        <v>6.665775804299956E-2</v>
      </c>
      <c r="F85" s="1">
        <f t="shared" si="12"/>
        <v>0.21486509674303098</v>
      </c>
      <c r="G85" s="1">
        <f t="shared" si="13"/>
        <v>0</v>
      </c>
      <c r="H85" s="16">
        <f t="shared" si="14"/>
        <v>40.524897836684779</v>
      </c>
      <c r="I85" s="17">
        <f t="shared" si="15"/>
        <v>40.524897836683522</v>
      </c>
      <c r="J85" s="17">
        <f t="shared" si="17"/>
        <v>38.230115000000005</v>
      </c>
      <c r="K85" s="18">
        <f t="shared" si="16"/>
        <v>5.2660282675372478</v>
      </c>
      <c r="L85">
        <f t="shared" si="18"/>
        <v>5.2660282675372478</v>
      </c>
      <c r="M85" s="15">
        <f t="shared" si="19"/>
        <v>0</v>
      </c>
      <c r="R85" s="15"/>
      <c r="S85" s="15"/>
    </row>
    <row r="86" spans="1:19" x14ac:dyDescent="0.25">
      <c r="A86" s="1">
        <v>86</v>
      </c>
      <c r="B86">
        <v>0.51174908050674295</v>
      </c>
      <c r="C86" s="14">
        <v>38.733695000000004</v>
      </c>
      <c r="D86" s="15">
        <v>86</v>
      </c>
      <c r="E86" s="1">
        <f t="shared" si="11"/>
        <v>6.5891232379421349E-2</v>
      </c>
      <c r="F86" s="1">
        <f t="shared" si="12"/>
        <v>0.21404776940343145</v>
      </c>
      <c r="G86" s="1">
        <f t="shared" si="13"/>
        <v>0</v>
      </c>
      <c r="H86" s="16">
        <f t="shared" si="14"/>
        <v>41.29394733862177</v>
      </c>
      <c r="I86" s="17">
        <f t="shared" si="15"/>
        <v>41.293947338621365</v>
      </c>
      <c r="J86" s="17">
        <f t="shared" si="17"/>
        <v>38.733695000000004</v>
      </c>
      <c r="K86" s="18">
        <f t="shared" si="16"/>
        <v>6.5548920374161455</v>
      </c>
      <c r="L86">
        <f t="shared" si="18"/>
        <v>6.5548920374161455</v>
      </c>
      <c r="M86" s="15">
        <f t="shared" si="19"/>
        <v>0</v>
      </c>
      <c r="R86" s="15"/>
      <c r="S86" s="15"/>
    </row>
    <row r="87" spans="1:19" x14ac:dyDescent="0.25">
      <c r="A87" s="1">
        <v>87</v>
      </c>
      <c r="B87">
        <v>0.50991009399264398</v>
      </c>
      <c r="C87" s="14">
        <v>40.957840000000004</v>
      </c>
      <c r="D87" s="15">
        <v>87</v>
      </c>
      <c r="E87" s="1">
        <f t="shared" si="11"/>
        <v>6.417065238739178E-2</v>
      </c>
      <c r="F87" s="1">
        <f t="shared" si="12"/>
        <v>0.21220878288933273</v>
      </c>
      <c r="G87" s="1">
        <f t="shared" si="13"/>
        <v>0</v>
      </c>
      <c r="H87" s="16">
        <f t="shared" si="14"/>
        <v>43.087097715532146</v>
      </c>
      <c r="I87" s="17">
        <f t="shared" si="15"/>
        <v>43.087097715531854</v>
      </c>
      <c r="J87" s="17">
        <f t="shared" si="17"/>
        <v>40.957840000000004</v>
      </c>
      <c r="K87" s="18">
        <f t="shared" si="16"/>
        <v>4.5337384191519119</v>
      </c>
      <c r="L87">
        <f t="shared" si="18"/>
        <v>4.5337384191519119</v>
      </c>
      <c r="M87" s="15">
        <f t="shared" si="19"/>
        <v>0</v>
      </c>
      <c r="R87" s="15"/>
      <c r="S87" s="15"/>
    </row>
    <row r="88" spans="1:19" x14ac:dyDescent="0.25">
      <c r="A88" s="1">
        <v>88</v>
      </c>
      <c r="B88">
        <v>0.5093992644053944</v>
      </c>
      <c r="C88" s="14">
        <v>40.873910000000002</v>
      </c>
      <c r="D88" s="15">
        <v>88</v>
      </c>
      <c r="E88" s="1">
        <f t="shared" si="11"/>
        <v>6.3693762002577009E-2</v>
      </c>
      <c r="F88" s="1">
        <f t="shared" si="12"/>
        <v>0.21169795330208321</v>
      </c>
      <c r="G88" s="1">
        <f t="shared" si="13"/>
        <v>0</v>
      </c>
      <c r="H88" s="16">
        <f t="shared" si="14"/>
        <v>43.601249253469156</v>
      </c>
      <c r="I88" s="17">
        <f t="shared" si="15"/>
        <v>43.601249253469177</v>
      </c>
      <c r="J88" s="17">
        <f t="shared" si="17"/>
        <v>40.873910000000002</v>
      </c>
      <c r="K88" s="18">
        <f t="shared" si="16"/>
        <v>7.4383794035137978</v>
      </c>
      <c r="L88">
        <f t="shared" si="18"/>
        <v>7.4383794035137978</v>
      </c>
      <c r="M88" s="15">
        <f t="shared" si="19"/>
        <v>0</v>
      </c>
      <c r="R88" s="15"/>
      <c r="S88" s="15"/>
    </row>
    <row r="89" spans="1:19" x14ac:dyDescent="0.25">
      <c r="A89" s="1">
        <v>89</v>
      </c>
      <c r="B89">
        <v>0.50837760523089515</v>
      </c>
      <c r="C89" s="14">
        <v>41.377490000000002</v>
      </c>
      <c r="D89" s="15">
        <v>89</v>
      </c>
      <c r="E89" s="1">
        <f t="shared" si="11"/>
        <v>6.2741407616830613E-2</v>
      </c>
      <c r="F89" s="1">
        <f t="shared" si="12"/>
        <v>0.21067629412758415</v>
      </c>
      <c r="G89" s="1">
        <f t="shared" si="13"/>
        <v>0</v>
      </c>
      <c r="H89" s="16">
        <f t="shared" si="14"/>
        <v>44.651404135667711</v>
      </c>
      <c r="I89" s="17">
        <f t="shared" si="15"/>
        <v>44.65140413566678</v>
      </c>
      <c r="J89" s="17">
        <f t="shared" si="17"/>
        <v>41.377490000000002</v>
      </c>
      <c r="K89" s="18">
        <f t="shared" si="16"/>
        <v>10.718513767718751</v>
      </c>
      <c r="L89">
        <f t="shared" si="18"/>
        <v>10.718513767718751</v>
      </c>
      <c r="M89" s="15">
        <f t="shared" si="19"/>
        <v>0</v>
      </c>
      <c r="R89" s="15"/>
      <c r="S89" s="15"/>
    </row>
    <row r="90" spans="1:19" x14ac:dyDescent="0.25">
      <c r="A90" s="1">
        <v>90</v>
      </c>
      <c r="B90">
        <v>0.50674295055169616</v>
      </c>
      <c r="C90" s="14">
        <v>43.853425000000001</v>
      </c>
      <c r="D90" s="15">
        <v>90</v>
      </c>
      <c r="E90" s="1">
        <f t="shared" si="11"/>
        <v>6.1221758648922799E-2</v>
      </c>
      <c r="F90" s="1">
        <f t="shared" si="12"/>
        <v>0.20904163944838552</v>
      </c>
      <c r="G90" s="1">
        <f t="shared" si="13"/>
        <v>0</v>
      </c>
      <c r="H90" s="16">
        <f t="shared" si="14"/>
        <v>46.394772451969025</v>
      </c>
      <c r="I90" s="17">
        <f t="shared" si="15"/>
        <v>46.394772451968493</v>
      </c>
      <c r="J90" s="17">
        <f t="shared" si="17"/>
        <v>43.853425000000001</v>
      </c>
      <c r="K90" s="18">
        <f t="shared" si="16"/>
        <v>6.4584468716267418</v>
      </c>
      <c r="L90">
        <f t="shared" si="18"/>
        <v>6.4584468716267418</v>
      </c>
      <c r="M90" s="15">
        <f t="shared" si="19"/>
        <v>0</v>
      </c>
      <c r="R90" s="15"/>
      <c r="S90" s="15"/>
    </row>
    <row r="91" spans="1:19" x14ac:dyDescent="0.25">
      <c r="A91" s="1">
        <v>91</v>
      </c>
      <c r="B91">
        <v>0.50612995504699643</v>
      </c>
      <c r="C91" s="14">
        <v>43.853425000000001</v>
      </c>
      <c r="D91" s="15">
        <v>91</v>
      </c>
      <c r="E91" s="1">
        <f t="shared" si="11"/>
        <v>6.0653252488407042E-2</v>
      </c>
      <c r="F91" s="1">
        <f t="shared" si="12"/>
        <v>0.20842864394368593</v>
      </c>
      <c r="G91" s="1">
        <f t="shared" si="13"/>
        <v>0</v>
      </c>
      <c r="H91" s="16">
        <f t="shared" si="14"/>
        <v>47.069426620434164</v>
      </c>
      <c r="I91" s="17">
        <f t="shared" si="15"/>
        <v>47.06942662043366</v>
      </c>
      <c r="J91" s="17">
        <f t="shared" si="17"/>
        <v>43.853425000000001</v>
      </c>
      <c r="K91" s="18">
        <f t="shared" si="16"/>
        <v>10.342666422631918</v>
      </c>
      <c r="L91">
        <f t="shared" si="18"/>
        <v>10.342666422631918</v>
      </c>
      <c r="M91" s="15">
        <f t="shared" si="19"/>
        <v>0</v>
      </c>
      <c r="R91" s="15"/>
      <c r="S91" s="15"/>
    </row>
    <row r="92" spans="1:19" x14ac:dyDescent="0.25">
      <c r="A92" s="1">
        <v>92</v>
      </c>
      <c r="B92">
        <v>0.50480179812014703</v>
      </c>
      <c r="C92" s="14">
        <v>44.902550000000005</v>
      </c>
      <c r="D92" s="15">
        <v>92</v>
      </c>
      <c r="E92" s="1">
        <f t="shared" si="11"/>
        <v>5.9424157977455136E-2</v>
      </c>
      <c r="F92" s="1">
        <f t="shared" si="12"/>
        <v>0.20710048701683689</v>
      </c>
      <c r="G92" s="1">
        <f t="shared" si="13"/>
        <v>0</v>
      </c>
      <c r="H92" s="16">
        <f t="shared" si="14"/>
        <v>48.572132813719243</v>
      </c>
      <c r="I92" s="17">
        <f t="shared" si="15"/>
        <v>48.572132813718781</v>
      </c>
      <c r="J92" s="17">
        <f t="shared" si="17"/>
        <v>44.902550000000005</v>
      </c>
      <c r="K92" s="18">
        <f t="shared" si="16"/>
        <v>13.46583802674021</v>
      </c>
      <c r="L92">
        <f t="shared" si="18"/>
        <v>13.46583802674021</v>
      </c>
      <c r="M92" s="15">
        <f t="shared" si="19"/>
        <v>0</v>
      </c>
      <c r="R92" s="15"/>
      <c r="S92" s="15"/>
    </row>
    <row r="93" spans="1:19" x14ac:dyDescent="0.25">
      <c r="A93" s="1">
        <v>93</v>
      </c>
      <c r="B93">
        <v>0.50357580711074801</v>
      </c>
      <c r="C93" s="14">
        <v>47.042765000000003</v>
      </c>
      <c r="D93" s="15">
        <v>93</v>
      </c>
      <c r="E93" s="1">
        <f t="shared" si="11"/>
        <v>5.8292987104720063E-2</v>
      </c>
      <c r="F93" s="1">
        <f t="shared" si="12"/>
        <v>0.20587449600743829</v>
      </c>
      <c r="G93" s="1">
        <f t="shared" si="13"/>
        <v>0</v>
      </c>
      <c r="H93" s="16">
        <f t="shared" si="14"/>
        <v>50.011112936798106</v>
      </c>
      <c r="I93" s="17">
        <f t="shared" si="15"/>
        <v>50.011112936797872</v>
      </c>
      <c r="J93" s="17">
        <f t="shared" si="17"/>
        <v>47.042765000000003</v>
      </c>
      <c r="K93" s="18">
        <f t="shared" si="16"/>
        <v>8.8110894738921672</v>
      </c>
      <c r="L93">
        <f t="shared" si="18"/>
        <v>8.8110894738921672</v>
      </c>
      <c r="M93" s="15">
        <f t="shared" si="19"/>
        <v>0</v>
      </c>
      <c r="R93" s="15"/>
      <c r="S93" s="15"/>
    </row>
    <row r="94" spans="1:19" x14ac:dyDescent="0.25">
      <c r="A94" s="1">
        <v>94</v>
      </c>
      <c r="B94">
        <v>0.50316714344094804</v>
      </c>
      <c r="C94" s="14">
        <v>47.252589999999998</v>
      </c>
      <c r="D94" s="15">
        <v>94</v>
      </c>
      <c r="E94" s="1">
        <f t="shared" si="11"/>
        <v>5.7916679157913271E-2</v>
      </c>
      <c r="F94" s="1">
        <f t="shared" si="12"/>
        <v>0.20546583233763846</v>
      </c>
      <c r="G94" s="1">
        <f t="shared" si="13"/>
        <v>0</v>
      </c>
      <c r="H94" s="16">
        <f t="shared" si="14"/>
        <v>50.502280135055848</v>
      </c>
      <c r="I94" s="17">
        <f t="shared" si="15"/>
        <v>50.502280135055116</v>
      </c>
      <c r="J94" s="17">
        <f t="shared" si="17"/>
        <v>47.252589999999998</v>
      </c>
      <c r="K94" s="18">
        <f t="shared" si="16"/>
        <v>10.560485973874554</v>
      </c>
      <c r="L94">
        <f t="shared" si="18"/>
        <v>10.560485973874554</v>
      </c>
      <c r="M94" s="15">
        <f t="shared" si="19"/>
        <v>0</v>
      </c>
      <c r="R94" s="15"/>
      <c r="S94" s="15"/>
    </row>
    <row r="95" spans="1:19" x14ac:dyDescent="0.25">
      <c r="A95" s="1">
        <v>95</v>
      </c>
      <c r="B95">
        <v>0.50163465467919921</v>
      </c>
      <c r="C95" s="14">
        <v>49.224945000000005</v>
      </c>
      <c r="D95" s="15">
        <v>95</v>
      </c>
      <c r="E95" s="1">
        <f t="shared" si="11"/>
        <v>5.6509002309617314E-2</v>
      </c>
      <c r="F95" s="1">
        <f t="shared" si="12"/>
        <v>0.20393334357589027</v>
      </c>
      <c r="G95" s="1">
        <f t="shared" si="13"/>
        <v>0</v>
      </c>
      <c r="H95" s="16">
        <f t="shared" si="14"/>
        <v>52.397622213077334</v>
      </c>
      <c r="I95" s="17">
        <f t="shared" si="15"/>
        <v>52.397622213076829</v>
      </c>
      <c r="J95" s="17">
        <f t="shared" si="17"/>
        <v>49.224945000000005</v>
      </c>
      <c r="K95" s="18">
        <f t="shared" si="16"/>
        <v>10.065880698376922</v>
      </c>
      <c r="L95">
        <f t="shared" si="18"/>
        <v>10.065880698376922</v>
      </c>
      <c r="M95" s="15">
        <f t="shared" si="19"/>
        <v>0</v>
      </c>
      <c r="R95" s="15"/>
      <c r="S95" s="15"/>
    </row>
    <row r="96" spans="1:19" x14ac:dyDescent="0.25">
      <c r="A96" s="1">
        <v>96</v>
      </c>
      <c r="B96">
        <v>0.50071516142214967</v>
      </c>
      <c r="C96" s="14">
        <v>50.693719999999999</v>
      </c>
      <c r="D96" s="15">
        <v>96</v>
      </c>
      <c r="E96" s="1">
        <f t="shared" si="11"/>
        <v>5.5667134523782996E-2</v>
      </c>
      <c r="F96" s="1">
        <f t="shared" si="12"/>
        <v>0.2030138503188412</v>
      </c>
      <c r="G96" s="1">
        <f t="shared" si="13"/>
        <v>0</v>
      </c>
      <c r="H96" s="16">
        <f t="shared" si="14"/>
        <v>53.576946693355005</v>
      </c>
      <c r="I96" s="17">
        <f t="shared" si="15"/>
        <v>53.57694669335433</v>
      </c>
      <c r="J96" s="17">
        <f t="shared" si="17"/>
        <v>50.693719999999999</v>
      </c>
      <c r="K96" s="18">
        <f t="shared" si="16"/>
        <v>8.312996165270949</v>
      </c>
      <c r="L96">
        <f t="shared" si="18"/>
        <v>8.312996165270949</v>
      </c>
      <c r="M96" s="15">
        <f t="shared" si="19"/>
        <v>0</v>
      </c>
      <c r="R96" s="15"/>
      <c r="S96" s="15"/>
    </row>
    <row r="97" spans="1:19" x14ac:dyDescent="0.25">
      <c r="A97" s="1">
        <v>97</v>
      </c>
      <c r="B97">
        <v>0.49989783408255006</v>
      </c>
      <c r="C97" s="14">
        <v>51.155335000000008</v>
      </c>
      <c r="D97" s="15">
        <v>97</v>
      </c>
      <c r="E97" s="1">
        <f t="shared" si="11"/>
        <v>5.4920608714259411E-2</v>
      </c>
      <c r="F97" s="1">
        <f t="shared" si="12"/>
        <v>0.20219652297924207</v>
      </c>
      <c r="G97" s="1">
        <f t="shared" si="13"/>
        <v>0</v>
      </c>
      <c r="H97" s="16">
        <f t="shared" si="14"/>
        <v>54.652957286428155</v>
      </c>
      <c r="I97" s="17">
        <f t="shared" si="15"/>
        <v>54.652957286427409</v>
      </c>
      <c r="J97" s="17">
        <f t="shared" si="17"/>
        <v>51.155335000000008</v>
      </c>
      <c r="K97" s="18">
        <f t="shared" si="16"/>
        <v>12.233361658513639</v>
      </c>
      <c r="L97">
        <f t="shared" si="18"/>
        <v>12.233361658513639</v>
      </c>
      <c r="M97" s="15">
        <f t="shared" si="19"/>
        <v>0</v>
      </c>
      <c r="R97" s="15"/>
      <c r="S97" s="15"/>
    </row>
    <row r="98" spans="1:19" x14ac:dyDescent="0.25">
      <c r="A98" s="1">
        <v>98</v>
      </c>
      <c r="B98">
        <v>0.49816101348590125</v>
      </c>
      <c r="C98" s="14">
        <v>53.337515000000003</v>
      </c>
      <c r="D98" s="15">
        <v>98</v>
      </c>
      <c r="E98" s="1">
        <f t="shared" si="11"/>
        <v>5.3340141175551151E-2</v>
      </c>
      <c r="F98" s="1">
        <f t="shared" si="12"/>
        <v>0.20045970238259445</v>
      </c>
      <c r="G98" s="1">
        <f t="shared" si="13"/>
        <v>0</v>
      </c>
      <c r="H98" s="16">
        <f t="shared" si="14"/>
        <v>57.030355903397641</v>
      </c>
      <c r="I98" s="17">
        <f t="shared" si="15"/>
        <v>57.030355903396412</v>
      </c>
      <c r="J98" s="17">
        <f t="shared" si="17"/>
        <v>53.337515000000003</v>
      </c>
      <c r="K98" s="18">
        <f t="shared" si="16"/>
        <v>13.637073937797604</v>
      </c>
      <c r="L98">
        <f t="shared" si="18"/>
        <v>13.637073937797604</v>
      </c>
      <c r="M98" s="15">
        <f t="shared" si="19"/>
        <v>0</v>
      </c>
      <c r="R98" s="15"/>
      <c r="S98" s="15"/>
    </row>
    <row r="99" spans="1:19" x14ac:dyDescent="0.25">
      <c r="A99" s="1">
        <v>99</v>
      </c>
      <c r="B99">
        <v>0.49744585206375147</v>
      </c>
      <c r="C99" s="14">
        <v>54.764324999999999</v>
      </c>
      <c r="D99" s="15">
        <v>99</v>
      </c>
      <c r="E99" s="1">
        <f t="shared" si="11"/>
        <v>5.2691798713756399E-2</v>
      </c>
      <c r="F99" s="1">
        <f t="shared" si="12"/>
        <v>0.19974454096044525</v>
      </c>
      <c r="G99" s="1">
        <f t="shared" si="13"/>
        <v>0</v>
      </c>
      <c r="H99" s="16">
        <f t="shared" si="14"/>
        <v>58.046869540114677</v>
      </c>
      <c r="I99" s="17">
        <f t="shared" si="15"/>
        <v>58.04686954011413</v>
      </c>
      <c r="J99" s="17">
        <f t="shared" si="17"/>
        <v>54.764324999999999</v>
      </c>
      <c r="K99" s="18">
        <f t="shared" si="16"/>
        <v>10.775098657833091</v>
      </c>
      <c r="L99">
        <f t="shared" si="18"/>
        <v>10.775098657833091</v>
      </c>
      <c r="M99" s="15">
        <f t="shared" si="19"/>
        <v>0</v>
      </c>
      <c r="R99" s="15"/>
      <c r="S99" s="15"/>
    </row>
    <row r="100" spans="1:19" x14ac:dyDescent="0.25">
      <c r="A100" s="1">
        <v>100</v>
      </c>
      <c r="B100">
        <v>0.49662852472415209</v>
      </c>
      <c r="C100" s="14">
        <v>55.477730000000008</v>
      </c>
      <c r="D100" s="15">
        <v>100</v>
      </c>
      <c r="E100" s="1">
        <f t="shared" si="11"/>
        <v>5.1952657137396038E-2</v>
      </c>
      <c r="F100" s="1">
        <f t="shared" si="12"/>
        <v>0.19892721362084662</v>
      </c>
      <c r="G100" s="1">
        <f t="shared" si="13"/>
        <v>0</v>
      </c>
      <c r="H100" s="16">
        <f t="shared" si="14"/>
        <v>59.236693667784913</v>
      </c>
      <c r="I100" s="17">
        <f t="shared" si="15"/>
        <v>59.236693667784493</v>
      </c>
      <c r="J100" s="17">
        <f t="shared" si="17"/>
        <v>55.477730000000008</v>
      </c>
      <c r="K100" s="18">
        <f t="shared" si="16"/>
        <v>14.129807855723788</v>
      </c>
      <c r="L100">
        <f t="shared" si="18"/>
        <v>14.129807855723788</v>
      </c>
      <c r="M100" s="15">
        <f t="shared" si="19"/>
        <v>0</v>
      </c>
      <c r="R100" s="15"/>
      <c r="S100" s="15"/>
    </row>
    <row r="101" spans="1:19" x14ac:dyDescent="0.25">
      <c r="A101" s="1">
        <v>101</v>
      </c>
      <c r="B101">
        <v>0.49478953821005317</v>
      </c>
      <c r="C101" s="14">
        <v>59.002790000000005</v>
      </c>
      <c r="D101" s="15">
        <v>101</v>
      </c>
      <c r="E101" s="1">
        <f t="shared" si="11"/>
        <v>5.0297031770250272E-2</v>
      </c>
      <c r="F101" s="1">
        <f t="shared" si="12"/>
        <v>0.19708822710674967</v>
      </c>
      <c r="G101" s="1">
        <f t="shared" si="13"/>
        <v>0</v>
      </c>
      <c r="H101" s="16">
        <f t="shared" si="14"/>
        <v>62.028709517426599</v>
      </c>
      <c r="I101" s="17">
        <f t="shared" si="15"/>
        <v>62.02870951742625</v>
      </c>
      <c r="J101" s="17">
        <f t="shared" si="17"/>
        <v>59.002790000000005</v>
      </c>
      <c r="K101" s="18">
        <f t="shared" si="16"/>
        <v>9.156188925941084</v>
      </c>
      <c r="L101">
        <f t="shared" si="18"/>
        <v>9.156188925941084</v>
      </c>
      <c r="M101" s="15">
        <f t="shared" si="19"/>
        <v>0</v>
      </c>
      <c r="R101" s="15"/>
      <c r="S101" s="15"/>
    </row>
    <row r="102" spans="1:19" x14ac:dyDescent="0.25">
      <c r="A102" s="1">
        <v>102</v>
      </c>
      <c r="B102">
        <v>0.49427870862280332</v>
      </c>
      <c r="C102" s="14">
        <v>59.506370000000004</v>
      </c>
      <c r="D102" s="15">
        <v>102</v>
      </c>
      <c r="E102" s="1">
        <f t="shared" si="11"/>
        <v>4.9839047127000768E-2</v>
      </c>
      <c r="F102" s="1">
        <f t="shared" si="12"/>
        <v>0.19657739751950049</v>
      </c>
      <c r="G102" s="1">
        <f t="shared" si="13"/>
        <v>0</v>
      </c>
      <c r="H102" s="16">
        <f t="shared" si="14"/>
        <v>62.833800120088107</v>
      </c>
      <c r="I102" s="17">
        <f t="shared" si="15"/>
        <v>62.83380012008729</v>
      </c>
      <c r="J102" s="17">
        <f t="shared" si="17"/>
        <v>59.506370000000004</v>
      </c>
      <c r="K102" s="18">
        <f t="shared" si="16"/>
        <v>11.071791204064088</v>
      </c>
      <c r="L102">
        <f t="shared" si="18"/>
        <v>11.071791204064088</v>
      </c>
      <c r="M102" s="15">
        <f t="shared" si="19"/>
        <v>0</v>
      </c>
      <c r="R102" s="15"/>
      <c r="S102" s="15"/>
    </row>
    <row r="103" spans="1:19" x14ac:dyDescent="0.25">
      <c r="A103" s="1">
        <v>103</v>
      </c>
      <c r="B103">
        <v>0.49335921536575417</v>
      </c>
      <c r="C103" s="14">
        <v>60.555495000000008</v>
      </c>
      <c r="D103" s="15">
        <v>103</v>
      </c>
      <c r="E103" s="1">
        <f t="shared" si="11"/>
        <v>4.9016866625888535E-2</v>
      </c>
      <c r="F103" s="1">
        <f t="shared" si="12"/>
        <v>0.19565790426245261</v>
      </c>
      <c r="G103" s="1">
        <f t="shared" si="13"/>
        <v>0</v>
      </c>
      <c r="H103" s="16">
        <f t="shared" si="14"/>
        <v>64.316857058122679</v>
      </c>
      <c r="I103" s="17">
        <f t="shared" si="15"/>
        <v>64.316857058121968</v>
      </c>
      <c r="J103" s="17">
        <f t="shared" si="17"/>
        <v>60.555495000000008</v>
      </c>
      <c r="K103" s="18">
        <f t="shared" si="16"/>
        <v>14.147844532279471</v>
      </c>
      <c r="L103">
        <f t="shared" si="18"/>
        <v>14.147844532279471</v>
      </c>
      <c r="M103" s="15">
        <f t="shared" si="19"/>
        <v>0</v>
      </c>
      <c r="R103" s="15"/>
      <c r="S103" s="15"/>
    </row>
    <row r="104" spans="1:19" x14ac:dyDescent="0.25">
      <c r="A104" s="1">
        <v>104</v>
      </c>
      <c r="B104">
        <v>0.49162239476910502</v>
      </c>
      <c r="C104" s="14">
        <v>64.500205000000008</v>
      </c>
      <c r="D104" s="15">
        <v>104</v>
      </c>
      <c r="E104" s="1">
        <f t="shared" si="11"/>
        <v>4.74719005354068E-2</v>
      </c>
      <c r="F104" s="1">
        <f t="shared" si="12"/>
        <v>0.1939210836658064</v>
      </c>
      <c r="G104" s="1">
        <f t="shared" si="13"/>
        <v>0</v>
      </c>
      <c r="H104" s="16">
        <f t="shared" si="14"/>
        <v>67.242644121780046</v>
      </c>
      <c r="I104" s="17">
        <f t="shared" si="15"/>
        <v>67.242644121779449</v>
      </c>
      <c r="J104" s="17">
        <f t="shared" si="17"/>
        <v>64.500205000000008</v>
      </c>
      <c r="K104" s="18">
        <f t="shared" si="16"/>
        <v>7.5209723366663903</v>
      </c>
      <c r="L104">
        <f t="shared" si="18"/>
        <v>7.5209723366663903</v>
      </c>
      <c r="M104" s="15">
        <f t="shared" si="19"/>
        <v>0</v>
      </c>
      <c r="R104" s="15"/>
      <c r="S104" s="15"/>
    </row>
    <row r="105" spans="1:19" x14ac:dyDescent="0.25">
      <c r="A105" s="1">
        <v>105</v>
      </c>
      <c r="B105">
        <v>0.49100939926440534</v>
      </c>
      <c r="C105" s="14">
        <v>64.919854999999998</v>
      </c>
      <c r="D105" s="15">
        <v>105</v>
      </c>
      <c r="E105" s="1">
        <f t="shared" si="11"/>
        <v>4.6929247971189449E-2</v>
      </c>
      <c r="F105" s="1">
        <f t="shared" si="12"/>
        <v>0.19330808816110795</v>
      </c>
      <c r="G105" s="1">
        <f t="shared" si="13"/>
        <v>0</v>
      </c>
      <c r="H105" s="16">
        <f t="shared" si="14"/>
        <v>68.316009478264789</v>
      </c>
      <c r="I105" s="17">
        <f t="shared" si="15"/>
        <v>68.316009478264277</v>
      </c>
      <c r="J105" s="17">
        <f t="shared" si="17"/>
        <v>64.919854999999998</v>
      </c>
      <c r="K105" s="18">
        <f t="shared" si="16"/>
        <v>11.533865240234517</v>
      </c>
      <c r="L105">
        <f t="shared" si="18"/>
        <v>11.533865240234517</v>
      </c>
      <c r="M105" s="15">
        <f t="shared" si="19"/>
        <v>0</v>
      </c>
      <c r="R105" s="15"/>
      <c r="S105" s="15"/>
    </row>
    <row r="106" spans="1:19" x14ac:dyDescent="0.25">
      <c r="A106" s="1">
        <v>106</v>
      </c>
      <c r="B106">
        <v>0.49008990600735586</v>
      </c>
      <c r="C106" s="14">
        <v>65.968980000000002</v>
      </c>
      <c r="D106" s="15">
        <v>106</v>
      </c>
      <c r="E106" s="1">
        <f t="shared" si="11"/>
        <v>4.6117963756944581E-2</v>
      </c>
      <c r="F106" s="1">
        <f t="shared" si="12"/>
        <v>0.19238859490406052</v>
      </c>
      <c r="G106" s="1">
        <f t="shared" si="13"/>
        <v>0</v>
      </c>
      <c r="H106" s="16">
        <f t="shared" si="14"/>
        <v>69.967839045359881</v>
      </c>
      <c r="I106" s="17">
        <f t="shared" si="15"/>
        <v>69.967839045359142</v>
      </c>
      <c r="J106" s="17">
        <f t="shared" si="17"/>
        <v>65.968980000000002</v>
      </c>
      <c r="K106" s="18">
        <f t="shared" si="16"/>
        <v>15.990873664650612</v>
      </c>
      <c r="L106">
        <f t="shared" si="18"/>
        <v>15.990873664650612</v>
      </c>
      <c r="M106" s="15">
        <f t="shared" si="19"/>
        <v>0</v>
      </c>
      <c r="R106" s="15"/>
      <c r="S106" s="15"/>
    </row>
    <row r="107" spans="1:19" x14ac:dyDescent="0.25">
      <c r="A107" s="1">
        <v>107</v>
      </c>
      <c r="B107">
        <v>0.48845525132815693</v>
      </c>
      <c r="C107" s="14">
        <v>70.836920000000006</v>
      </c>
      <c r="D107" s="15">
        <v>107</v>
      </c>
      <c r="E107" s="1">
        <f t="shared" si="11"/>
        <v>4.4684036461820328E-2</v>
      </c>
      <c r="F107" s="1">
        <f t="shared" si="12"/>
        <v>0.19075394022486591</v>
      </c>
      <c r="G107" s="1">
        <f t="shared" si="13"/>
        <v>0</v>
      </c>
      <c r="H107" s="16">
        <f t="shared" si="14"/>
        <v>73.034110068674778</v>
      </c>
      <c r="I107" s="17">
        <f t="shared" si="15"/>
        <v>73.034110068674636</v>
      </c>
      <c r="J107" s="17">
        <f t="shared" si="17"/>
        <v>70.836920000000006</v>
      </c>
      <c r="K107" s="18">
        <f t="shared" si="16"/>
        <v>4.8276441978824236</v>
      </c>
      <c r="L107">
        <f t="shared" si="18"/>
        <v>4.8276441978824236</v>
      </c>
      <c r="M107" s="15">
        <f t="shared" si="19"/>
        <v>0</v>
      </c>
      <c r="R107" s="15"/>
      <c r="S107" s="15"/>
    </row>
    <row r="108" spans="1:19" x14ac:dyDescent="0.25">
      <c r="A108" s="1">
        <v>108</v>
      </c>
      <c r="B108">
        <v>0.48784225582345725</v>
      </c>
      <c r="C108" s="14">
        <v>71.340500000000006</v>
      </c>
      <c r="D108" s="15">
        <v>108</v>
      </c>
      <c r="E108" s="1">
        <f t="shared" si="11"/>
        <v>4.4149199319664392E-2</v>
      </c>
      <c r="F108" s="1">
        <f t="shared" si="12"/>
        <v>0.19014094472016813</v>
      </c>
      <c r="G108" s="1">
        <f t="shared" si="13"/>
        <v>0</v>
      </c>
      <c r="H108" s="16">
        <f t="shared" si="14"/>
        <v>74.228791899039436</v>
      </c>
      <c r="I108" s="17">
        <f t="shared" si="15"/>
        <v>74.228791899038697</v>
      </c>
      <c r="J108" s="17">
        <f t="shared" si="17"/>
        <v>71.340500000000006</v>
      </c>
      <c r="K108" s="18">
        <f t="shared" si="16"/>
        <v>8.34223009405253</v>
      </c>
      <c r="L108">
        <f t="shared" si="18"/>
        <v>8.34223009405253</v>
      </c>
      <c r="M108" s="15">
        <f t="shared" si="19"/>
        <v>0</v>
      </c>
      <c r="R108" s="15"/>
      <c r="S108" s="15"/>
    </row>
    <row r="109" spans="1:19" x14ac:dyDescent="0.25">
      <c r="A109" s="1">
        <v>109</v>
      </c>
      <c r="B109">
        <v>0.48661626481405795</v>
      </c>
      <c r="C109" s="14">
        <v>72.767310000000009</v>
      </c>
      <c r="D109" s="15">
        <v>109</v>
      </c>
      <c r="E109" s="1">
        <f t="shared" si="11"/>
        <v>4.3084489014792955E-2</v>
      </c>
      <c r="F109" s="1">
        <f t="shared" si="12"/>
        <v>0.18891495371077313</v>
      </c>
      <c r="G109" s="1">
        <f t="shared" si="13"/>
        <v>0</v>
      </c>
      <c r="H109" s="16">
        <f t="shared" si="14"/>
        <v>76.695362821993854</v>
      </c>
      <c r="I109" s="17">
        <f t="shared" si="15"/>
        <v>76.695362821992603</v>
      </c>
      <c r="J109" s="17">
        <f t="shared" si="17"/>
        <v>72.767310000000009</v>
      </c>
      <c r="K109" s="18">
        <f t="shared" si="16"/>
        <v>15.429598972363982</v>
      </c>
      <c r="L109">
        <f t="shared" si="18"/>
        <v>15.429598972363982</v>
      </c>
      <c r="M109" s="15">
        <f t="shared" si="19"/>
        <v>0</v>
      </c>
      <c r="R109" s="15"/>
      <c r="S109" s="15"/>
    </row>
    <row r="110" spans="1:19" x14ac:dyDescent="0.25">
      <c r="A110" s="1">
        <v>110</v>
      </c>
      <c r="B110">
        <v>0.48528810788720878</v>
      </c>
      <c r="C110" s="14">
        <v>78.054900000000004</v>
      </c>
      <c r="D110" s="15">
        <v>110</v>
      </c>
      <c r="E110" s="1">
        <f t="shared" si="11"/>
        <v>4.1938872718869577E-2</v>
      </c>
      <c r="F110" s="1">
        <f t="shared" si="12"/>
        <v>0.18758679678392956</v>
      </c>
      <c r="G110" s="1">
        <f t="shared" si="13"/>
        <v>0</v>
      </c>
      <c r="H110" s="16">
        <f t="shared" si="14"/>
        <v>79.489240653218047</v>
      </c>
      <c r="I110" s="17">
        <f t="shared" si="15"/>
        <v>79.489240653217166</v>
      </c>
      <c r="J110" s="17">
        <f t="shared" si="17"/>
        <v>78.054900000000004</v>
      </c>
      <c r="K110" s="18">
        <f t="shared" si="16"/>
        <v>2.0573331094714371</v>
      </c>
      <c r="L110">
        <f t="shared" si="18"/>
        <v>2.0573331094714371</v>
      </c>
      <c r="M110" s="15">
        <f t="shared" si="19"/>
        <v>0</v>
      </c>
      <c r="R110" s="15"/>
      <c r="S110" s="15"/>
    </row>
    <row r="111" spans="1:19" x14ac:dyDescent="0.25">
      <c r="A111" s="1">
        <v>111</v>
      </c>
      <c r="B111">
        <v>0.48457294646505927</v>
      </c>
      <c r="C111" s="14">
        <v>78.600445000000008</v>
      </c>
      <c r="D111" s="15">
        <v>111</v>
      </c>
      <c r="E111" s="1">
        <f t="shared" si="11"/>
        <v>4.1325534013148327E-2</v>
      </c>
      <c r="F111" s="1">
        <f t="shared" si="12"/>
        <v>0.18687163536178353</v>
      </c>
      <c r="G111" s="1">
        <f t="shared" si="13"/>
        <v>0</v>
      </c>
      <c r="H111" s="16">
        <f t="shared" si="14"/>
        <v>81.048689284949461</v>
      </c>
      <c r="I111" s="17">
        <f t="shared" si="15"/>
        <v>81.048689284948523</v>
      </c>
      <c r="J111" s="17">
        <f t="shared" si="17"/>
        <v>78.600445000000008</v>
      </c>
      <c r="K111" s="18">
        <f t="shared" si="16"/>
        <v>5.9939000787830672</v>
      </c>
      <c r="L111">
        <f t="shared" si="18"/>
        <v>5.9939000787830672</v>
      </c>
      <c r="M111" s="15">
        <f t="shared" si="19"/>
        <v>0</v>
      </c>
      <c r="R111" s="15"/>
      <c r="S111" s="15"/>
    </row>
    <row r="112" spans="1:19" x14ac:dyDescent="0.25">
      <c r="A112" s="1">
        <v>112</v>
      </c>
      <c r="B112">
        <v>0.48293829178586029</v>
      </c>
      <c r="C112" s="14">
        <v>81.454065000000014</v>
      </c>
      <c r="D112" s="15">
        <v>112</v>
      </c>
      <c r="E112" s="1">
        <f t="shared" si="11"/>
        <v>3.9933409279302709E-2</v>
      </c>
      <c r="F112" s="1">
        <f t="shared" si="12"/>
        <v>0.18523698068259389</v>
      </c>
      <c r="G112" s="1">
        <f t="shared" si="13"/>
        <v>0</v>
      </c>
      <c r="H112" s="16">
        <f t="shared" si="14"/>
        <v>84.766003003449413</v>
      </c>
      <c r="I112" s="17">
        <f t="shared" si="15"/>
        <v>84.766003003448532</v>
      </c>
      <c r="J112" s="17">
        <f t="shared" si="17"/>
        <v>81.454065000000014</v>
      </c>
      <c r="K112" s="18">
        <f t="shared" si="16"/>
        <v>10.968933338686552</v>
      </c>
      <c r="L112">
        <f t="shared" si="18"/>
        <v>10.968933338686552</v>
      </c>
      <c r="M112" s="15">
        <f t="shared" si="19"/>
        <v>0</v>
      </c>
      <c r="R112" s="15"/>
      <c r="S112" s="15"/>
    </row>
    <row r="113" spans="1:19" x14ac:dyDescent="0.25">
      <c r="A113" s="1">
        <v>113</v>
      </c>
      <c r="B113">
        <v>0.4820187985288108</v>
      </c>
      <c r="C113" s="14">
        <v>86.280040000000014</v>
      </c>
      <c r="D113" s="15">
        <v>113</v>
      </c>
      <c r="E113" s="1">
        <f t="shared" si="11"/>
        <v>3.9156617240147087E-2</v>
      </c>
      <c r="F113" s="1">
        <f t="shared" si="12"/>
        <v>0.18431748742555071</v>
      </c>
      <c r="G113" s="1">
        <f t="shared" si="13"/>
        <v>0</v>
      </c>
      <c r="H113" s="16">
        <f t="shared" si="14"/>
        <v>86.955120839092899</v>
      </c>
      <c r="I113" s="17">
        <f t="shared" si="15"/>
        <v>86.95512083909216</v>
      </c>
      <c r="J113" s="17">
        <f t="shared" si="17"/>
        <v>86.280040000000014</v>
      </c>
      <c r="K113" s="18">
        <f t="shared" si="16"/>
        <v>0.45573413930935636</v>
      </c>
      <c r="L113">
        <f t="shared" si="18"/>
        <v>0.45573413930935636</v>
      </c>
      <c r="M113" s="15">
        <f t="shared" si="19"/>
        <v>0</v>
      </c>
      <c r="R113" s="15"/>
      <c r="S113" s="15"/>
    </row>
    <row r="114" spans="1:19" x14ac:dyDescent="0.25">
      <c r="A114" s="1">
        <v>114</v>
      </c>
      <c r="B114">
        <v>0.4813036371066613</v>
      </c>
      <c r="C114" s="14">
        <v>87.245235000000008</v>
      </c>
      <c r="D114" s="15">
        <v>114</v>
      </c>
      <c r="E114" s="1">
        <f t="shared" si="11"/>
        <v>3.8555721894624168E-2</v>
      </c>
      <c r="F114" s="1">
        <f t="shared" si="12"/>
        <v>0.18360232600340665</v>
      </c>
      <c r="G114" s="1">
        <f t="shared" si="13"/>
        <v>0</v>
      </c>
      <c r="H114" s="16">
        <f t="shared" si="14"/>
        <v>88.709044809591319</v>
      </c>
      <c r="I114" s="17">
        <f t="shared" si="15"/>
        <v>88.709044809590523</v>
      </c>
      <c r="J114" s="17">
        <f t="shared" si="17"/>
        <v>87.245235000000008</v>
      </c>
      <c r="K114" s="18">
        <f t="shared" si="16"/>
        <v>2.1427391586534199</v>
      </c>
      <c r="L114">
        <f t="shared" si="18"/>
        <v>2.1427391586534199</v>
      </c>
      <c r="M114" s="15">
        <f t="shared" si="19"/>
        <v>0</v>
      </c>
      <c r="R114" s="15"/>
      <c r="S114" s="15"/>
    </row>
    <row r="115" spans="1:19" x14ac:dyDescent="0.25">
      <c r="A115" s="1">
        <v>115</v>
      </c>
      <c r="B115">
        <v>0.47956681651001221</v>
      </c>
      <c r="C115" s="14">
        <v>91.147980000000018</v>
      </c>
      <c r="D115" s="15">
        <v>115</v>
      </c>
      <c r="E115" s="1">
        <f t="shared" si="11"/>
        <v>3.7108937536730453E-2</v>
      </c>
      <c r="F115" s="1">
        <f t="shared" si="12"/>
        <v>0.18186550540677332</v>
      </c>
      <c r="G115" s="1">
        <f t="shared" si="13"/>
        <v>0</v>
      </c>
      <c r="H115" s="16">
        <f t="shared" si="14"/>
        <v>93.165015994523372</v>
      </c>
      <c r="I115" s="17">
        <f t="shared" si="15"/>
        <v>93.165015994522946</v>
      </c>
      <c r="J115" s="17">
        <f t="shared" si="17"/>
        <v>91.147980000000018</v>
      </c>
      <c r="K115" s="18">
        <f t="shared" si="16"/>
        <v>4.0684342032010967</v>
      </c>
      <c r="L115">
        <f t="shared" si="18"/>
        <v>4.0684342032010967</v>
      </c>
      <c r="M115" s="15">
        <f t="shared" si="19"/>
        <v>0</v>
      </c>
      <c r="R115" s="15"/>
      <c r="S115" s="15"/>
    </row>
    <row r="116" spans="1:19" x14ac:dyDescent="0.25">
      <c r="A116" s="1">
        <v>116</v>
      </c>
      <c r="B116">
        <v>0.4788516550878627</v>
      </c>
      <c r="C116" s="14">
        <v>95.596270000000004</v>
      </c>
      <c r="D116" s="15">
        <v>116</v>
      </c>
      <c r="E116" s="1">
        <f t="shared" si="11"/>
        <v>3.6518604435238855E-2</v>
      </c>
      <c r="F116" s="1">
        <f t="shared" si="12"/>
        <v>0.18115034398463148</v>
      </c>
      <c r="G116" s="1">
        <f t="shared" si="13"/>
        <v>0</v>
      </c>
      <c r="H116" s="16">
        <f t="shared" si="14"/>
        <v>95.084614359976541</v>
      </c>
      <c r="I116" s="17">
        <f t="shared" si="15"/>
        <v>95.084614359975603</v>
      </c>
      <c r="J116" s="17">
        <f t="shared" si="17"/>
        <v>95.596270000000004</v>
      </c>
      <c r="K116" s="18">
        <f t="shared" si="16"/>
        <v>0.26179149396877921</v>
      </c>
      <c r="L116">
        <f t="shared" si="18"/>
        <v>0.26179149396877921</v>
      </c>
      <c r="M116" s="15">
        <f t="shared" si="19"/>
        <v>0</v>
      </c>
      <c r="R116" s="15"/>
      <c r="S116" s="15"/>
    </row>
    <row r="117" spans="1:19" x14ac:dyDescent="0.25">
      <c r="A117" s="1">
        <v>117</v>
      </c>
      <c r="B117">
        <v>0.47793216183081322</v>
      </c>
      <c r="C117" s="14">
        <v>97.023080000000007</v>
      </c>
      <c r="D117" s="15">
        <v>117</v>
      </c>
      <c r="E117" s="1">
        <f t="shared" si="11"/>
        <v>3.5764463529591756E-2</v>
      </c>
      <c r="F117" s="1">
        <f t="shared" si="12"/>
        <v>0.18023085072759309</v>
      </c>
      <c r="G117" s="1">
        <f t="shared" si="13"/>
        <v>0</v>
      </c>
      <c r="H117" s="16">
        <f t="shared" si="14"/>
        <v>97.629056262352663</v>
      </c>
      <c r="I117" s="17">
        <f t="shared" si="15"/>
        <v>97.629056262351696</v>
      </c>
      <c r="J117" s="17">
        <f t="shared" si="17"/>
        <v>97.023080000000007</v>
      </c>
      <c r="K117" s="18">
        <f t="shared" si="16"/>
        <v>0.36720723053372289</v>
      </c>
      <c r="L117">
        <f t="shared" si="18"/>
        <v>0.36720723053372289</v>
      </c>
      <c r="M117" s="15">
        <f t="shared" si="19"/>
        <v>0</v>
      </c>
      <c r="R117" s="15"/>
      <c r="S117" s="15"/>
    </row>
    <row r="118" spans="1:19" x14ac:dyDescent="0.25">
      <c r="A118" s="1">
        <v>118</v>
      </c>
      <c r="B118">
        <v>0.47609317531671452</v>
      </c>
      <c r="C118" s="14">
        <v>102.10084500000001</v>
      </c>
      <c r="D118" s="15">
        <v>118</v>
      </c>
      <c r="E118" s="1">
        <f t="shared" si="11"/>
        <v>3.4273415225632181E-2</v>
      </c>
      <c r="F118" s="1">
        <f t="shared" si="12"/>
        <v>0.17839186421352124</v>
      </c>
      <c r="G118" s="1">
        <f t="shared" si="13"/>
        <v>0</v>
      </c>
      <c r="H118" s="16">
        <f t="shared" si="14"/>
        <v>102.9893494420661</v>
      </c>
      <c r="I118" s="17">
        <f t="shared" si="15"/>
        <v>102.98934944206485</v>
      </c>
      <c r="J118" s="17">
        <f t="shared" si="17"/>
        <v>102.10084500000001</v>
      </c>
      <c r="K118" s="18">
        <f t="shared" si="16"/>
        <v>0.78944014356895742</v>
      </c>
      <c r="L118">
        <f t="shared" si="18"/>
        <v>0.78944014356895742</v>
      </c>
      <c r="M118" s="15">
        <f t="shared" si="19"/>
        <v>0</v>
      </c>
      <c r="R118" s="15"/>
      <c r="S118" s="15"/>
    </row>
    <row r="119" spans="1:19" x14ac:dyDescent="0.25">
      <c r="A119" s="1">
        <v>119</v>
      </c>
      <c r="B119">
        <v>0.47548017981201485</v>
      </c>
      <c r="C119" s="14">
        <v>106.50717</v>
      </c>
      <c r="D119" s="15">
        <v>119</v>
      </c>
      <c r="E119" s="1">
        <f t="shared" si="11"/>
        <v>3.3781754271619675E-2</v>
      </c>
      <c r="F119" s="1">
        <f t="shared" si="12"/>
        <v>0.17777886870883219</v>
      </c>
      <c r="G119" s="1">
        <f t="shared" si="13"/>
        <v>0</v>
      </c>
      <c r="H119" s="16">
        <f t="shared" si="14"/>
        <v>104.86060053422227</v>
      </c>
      <c r="I119" s="17">
        <f t="shared" si="15"/>
        <v>104.8606005342217</v>
      </c>
      <c r="J119" s="17">
        <f t="shared" si="17"/>
        <v>106.50717</v>
      </c>
      <c r="K119" s="18">
        <f t="shared" si="16"/>
        <v>2.7111910056334327</v>
      </c>
      <c r="L119">
        <f t="shared" si="18"/>
        <v>2.7111910056334327</v>
      </c>
      <c r="M119" s="15">
        <f t="shared" si="19"/>
        <v>0</v>
      </c>
      <c r="R119" s="15"/>
      <c r="S119" s="15"/>
    </row>
    <row r="120" spans="1:19" x14ac:dyDescent="0.25">
      <c r="A120" s="1">
        <v>120</v>
      </c>
      <c r="B120">
        <v>0.47456068655496536</v>
      </c>
      <c r="C120" s="14">
        <v>108.35363</v>
      </c>
      <c r="D120" s="15">
        <v>120</v>
      </c>
      <c r="E120" s="1">
        <f t="shared" si="11"/>
        <v>3.3049525103594588E-2</v>
      </c>
      <c r="F120" s="1">
        <f t="shared" si="12"/>
        <v>0.17685937545180039</v>
      </c>
      <c r="G120" s="1">
        <f t="shared" si="13"/>
        <v>0</v>
      </c>
      <c r="H120" s="16">
        <f t="shared" si="14"/>
        <v>107.75065169754004</v>
      </c>
      <c r="I120" s="17">
        <f t="shared" si="15"/>
        <v>107.75065169753998</v>
      </c>
      <c r="J120" s="17">
        <f t="shared" si="17"/>
        <v>108.35363</v>
      </c>
      <c r="K120" s="18">
        <f t="shared" si="16"/>
        <v>0.36358283323756302</v>
      </c>
      <c r="L120">
        <f t="shared" si="18"/>
        <v>0.36358283323756302</v>
      </c>
      <c r="M120" s="15">
        <f t="shared" si="19"/>
        <v>0</v>
      </c>
      <c r="R120" s="15"/>
      <c r="S120" s="15"/>
    </row>
    <row r="121" spans="1:19" x14ac:dyDescent="0.25">
      <c r="A121" s="1">
        <v>121</v>
      </c>
      <c r="B121">
        <v>0.47282386595831627</v>
      </c>
      <c r="C121" s="14">
        <v>114.35462500000001</v>
      </c>
      <c r="D121" s="15">
        <v>121</v>
      </c>
      <c r="E121" s="1">
        <f t="shared" si="11"/>
        <v>3.1684452897856104E-2</v>
      </c>
      <c r="F121" s="1">
        <f t="shared" si="12"/>
        <v>0.1751225548551916</v>
      </c>
      <c r="G121" s="1">
        <f t="shared" si="13"/>
        <v>0</v>
      </c>
      <c r="H121" s="16">
        <f t="shared" si="14"/>
        <v>113.49512369294371</v>
      </c>
      <c r="I121" s="17">
        <f t="shared" si="15"/>
        <v>113.4951236929428</v>
      </c>
      <c r="J121" s="17">
        <f t="shared" si="17"/>
        <v>114.35462500000001</v>
      </c>
      <c r="K121" s="18">
        <f t="shared" si="16"/>
        <v>0.73874249683306104</v>
      </c>
      <c r="L121">
        <f t="shared" si="18"/>
        <v>0.73874249683306104</v>
      </c>
      <c r="M121" s="15">
        <f t="shared" si="19"/>
        <v>0</v>
      </c>
      <c r="R121" s="15"/>
      <c r="S121" s="15"/>
    </row>
    <row r="122" spans="1:19" x14ac:dyDescent="0.25">
      <c r="A122" s="1">
        <v>122</v>
      </c>
      <c r="B122">
        <v>0.47221087045361659</v>
      </c>
      <c r="C122" s="14">
        <v>118.92881000000001</v>
      </c>
      <c r="D122" s="15">
        <v>122</v>
      </c>
      <c r="E122" s="1">
        <f t="shared" si="11"/>
        <v>3.1208547218277424E-2</v>
      </c>
      <c r="F122" s="1">
        <f t="shared" si="12"/>
        <v>0.1745095593505086</v>
      </c>
      <c r="G122" s="1">
        <f t="shared" si="13"/>
        <v>0</v>
      </c>
      <c r="H122" s="16">
        <f t="shared" si="14"/>
        <v>115.61595952012607</v>
      </c>
      <c r="I122" s="17">
        <f t="shared" si="15"/>
        <v>115.61595952012522</v>
      </c>
      <c r="J122" s="17">
        <f t="shared" si="17"/>
        <v>118.92881000000001</v>
      </c>
      <c r="K122" s="18">
        <f t="shared" si="16"/>
        <v>10.974978302006672</v>
      </c>
      <c r="L122">
        <f t="shared" si="18"/>
        <v>10.974978302006672</v>
      </c>
      <c r="M122" s="15">
        <f t="shared" si="19"/>
        <v>0</v>
      </c>
      <c r="R122" s="15"/>
      <c r="S122" s="15"/>
    </row>
    <row r="123" spans="1:19" x14ac:dyDescent="0.25">
      <c r="A123" s="1">
        <v>123</v>
      </c>
      <c r="B123">
        <v>0.47129137719656711</v>
      </c>
      <c r="C123" s="14">
        <v>121.32081500000001</v>
      </c>
      <c r="D123" s="15">
        <v>123</v>
      </c>
      <c r="E123" s="1">
        <f t="shared" si="11"/>
        <v>3.0500702486304813E-2</v>
      </c>
      <c r="F123" s="1">
        <f t="shared" si="12"/>
        <v>0.17359006609348704</v>
      </c>
      <c r="G123" s="1">
        <f t="shared" si="13"/>
        <v>0</v>
      </c>
      <c r="H123" s="16">
        <f t="shared" si="14"/>
        <v>118.89283952339508</v>
      </c>
      <c r="I123" s="17">
        <f t="shared" si="15"/>
        <v>118.89283952339429</v>
      </c>
      <c r="J123" s="17">
        <f t="shared" si="17"/>
        <v>121.32081500000001</v>
      </c>
      <c r="K123" s="18">
        <f t="shared" si="16"/>
        <v>5.8950649149987919</v>
      </c>
      <c r="L123">
        <f t="shared" si="18"/>
        <v>5.8950649149987919</v>
      </c>
      <c r="M123" s="15">
        <f t="shared" si="19"/>
        <v>0</v>
      </c>
      <c r="R123" s="15"/>
      <c r="S123" s="15"/>
    </row>
    <row r="124" spans="1:19" x14ac:dyDescent="0.25">
      <c r="A124" s="1">
        <v>124</v>
      </c>
      <c r="B124">
        <v>0.46955455659991829</v>
      </c>
      <c r="C124" s="14">
        <v>128.119145</v>
      </c>
      <c r="D124" s="15">
        <v>124</v>
      </c>
      <c r="E124" s="1">
        <f t="shared" si="11"/>
        <v>2.9184217245864692E-2</v>
      </c>
      <c r="F124" s="1">
        <f t="shared" si="12"/>
        <v>0.17185324549690173</v>
      </c>
      <c r="G124" s="1">
        <f t="shared" si="13"/>
        <v>0</v>
      </c>
      <c r="H124" s="16">
        <f t="shared" si="14"/>
        <v>125.41008427854953</v>
      </c>
      <c r="I124" s="17">
        <f t="shared" si="15"/>
        <v>125.41008427854831</v>
      </c>
      <c r="J124" s="17">
        <f t="shared" si="17"/>
        <v>128.119145</v>
      </c>
      <c r="K124" s="18">
        <f t="shared" si="16"/>
        <v>7.3390099925123629</v>
      </c>
      <c r="L124">
        <f t="shared" si="18"/>
        <v>7.3390099925123629</v>
      </c>
      <c r="M124" s="15">
        <f t="shared" si="19"/>
        <v>0</v>
      </c>
      <c r="R124" s="15"/>
      <c r="S124" s="15"/>
    </row>
    <row r="125" spans="1:19" x14ac:dyDescent="0.25">
      <c r="A125" s="1">
        <v>125</v>
      </c>
      <c r="B125">
        <v>0.46894156109521862</v>
      </c>
      <c r="C125" s="14">
        <v>132.903155</v>
      </c>
      <c r="D125" s="15">
        <v>125</v>
      </c>
      <c r="E125" s="1">
        <f t="shared" si="11"/>
        <v>2.8726267826358301E-2</v>
      </c>
      <c r="F125" s="1">
        <f t="shared" si="12"/>
        <v>0.17124024999222837</v>
      </c>
      <c r="G125" s="1">
        <f t="shared" si="13"/>
        <v>0</v>
      </c>
      <c r="H125" s="16">
        <f t="shared" si="14"/>
        <v>127.81719566045541</v>
      </c>
      <c r="I125" s="17">
        <f t="shared" si="15"/>
        <v>127.81719566045467</v>
      </c>
      <c r="J125" s="17">
        <f t="shared" si="17"/>
        <v>132.903155</v>
      </c>
      <c r="K125" s="18">
        <f t="shared" si="16"/>
        <v>25.866982403508327</v>
      </c>
      <c r="L125">
        <f t="shared" si="18"/>
        <v>25.866982403508327</v>
      </c>
      <c r="M125" s="15">
        <f t="shared" si="19"/>
        <v>0</v>
      </c>
      <c r="R125" s="15"/>
      <c r="S125" s="15"/>
    </row>
    <row r="126" spans="1:19" x14ac:dyDescent="0.25">
      <c r="A126" s="1">
        <v>126</v>
      </c>
      <c r="B126">
        <v>0.46791990192071931</v>
      </c>
      <c r="C126" s="14">
        <v>135.63088000000002</v>
      </c>
      <c r="D126" s="15">
        <v>126</v>
      </c>
      <c r="E126" s="1">
        <f t="shared" si="11"/>
        <v>2.7971111813235312E-2</v>
      </c>
      <c r="F126" s="1">
        <f t="shared" si="12"/>
        <v>0.17021859081777829</v>
      </c>
      <c r="G126" s="1">
        <f t="shared" si="13"/>
        <v>0</v>
      </c>
      <c r="H126" s="16">
        <f t="shared" si="14"/>
        <v>131.95865764008533</v>
      </c>
      <c r="I126" s="17">
        <f t="shared" si="15"/>
        <v>131.95865764008431</v>
      </c>
      <c r="J126" s="17">
        <f t="shared" si="17"/>
        <v>135.63088000000002</v>
      </c>
      <c r="K126" s="18">
        <f t="shared" si="16"/>
        <v>13.485217060664889</v>
      </c>
      <c r="L126">
        <f t="shared" si="18"/>
        <v>13.485217060664889</v>
      </c>
      <c r="M126" s="15">
        <f t="shared" si="19"/>
        <v>0</v>
      </c>
      <c r="R126" s="15"/>
      <c r="S126" s="15"/>
    </row>
    <row r="127" spans="1:19" x14ac:dyDescent="0.25">
      <c r="A127" s="1">
        <v>127</v>
      </c>
      <c r="B127">
        <v>0.46618308132407021</v>
      </c>
      <c r="C127" s="14">
        <v>143.39440500000001</v>
      </c>
      <c r="D127" s="15">
        <v>127</v>
      </c>
      <c r="E127" s="1">
        <f t="shared" si="11"/>
        <v>2.6711531897034638E-2</v>
      </c>
      <c r="F127" s="1">
        <f t="shared" si="12"/>
        <v>0.16848177022123068</v>
      </c>
      <c r="G127" s="1">
        <f t="shared" si="13"/>
        <v>0</v>
      </c>
      <c r="H127" s="16">
        <f t="shared" si="14"/>
        <v>139.38753400956983</v>
      </c>
      <c r="I127" s="17">
        <f t="shared" si="15"/>
        <v>139.38753400956921</v>
      </c>
      <c r="J127" s="17">
        <f t="shared" si="17"/>
        <v>143.39440500000001</v>
      </c>
      <c r="K127" s="18">
        <f t="shared" si="16"/>
        <v>16.055015133955884</v>
      </c>
      <c r="L127">
        <f t="shared" si="18"/>
        <v>16.055015133955884</v>
      </c>
      <c r="M127" s="15">
        <f t="shared" si="19"/>
        <v>0</v>
      </c>
      <c r="R127" s="15"/>
      <c r="S127" s="15"/>
    </row>
    <row r="128" spans="1:19" x14ac:dyDescent="0.25">
      <c r="A128" s="1">
        <v>128</v>
      </c>
      <c r="B128">
        <v>0.4656722517368207</v>
      </c>
      <c r="C128" s="14">
        <v>148.13645</v>
      </c>
      <c r="D128" s="15">
        <v>128</v>
      </c>
      <c r="E128" s="1">
        <f t="shared" si="11"/>
        <v>2.634708916030953E-2</v>
      </c>
      <c r="F128" s="1">
        <f t="shared" si="12"/>
        <v>0.16797094063401602</v>
      </c>
      <c r="G128" s="1">
        <f t="shared" si="13"/>
        <v>0</v>
      </c>
      <c r="H128" s="16">
        <f t="shared" si="14"/>
        <v>141.66947174998811</v>
      </c>
      <c r="I128" s="17">
        <f t="shared" si="15"/>
        <v>141.66947174998768</v>
      </c>
      <c r="J128" s="17">
        <f t="shared" si="17"/>
        <v>148.13645</v>
      </c>
      <c r="K128" s="18">
        <f t="shared" si="16"/>
        <v>41.821807686132381</v>
      </c>
      <c r="L128">
        <f t="shared" si="18"/>
        <v>41.821807686132381</v>
      </c>
      <c r="M128" s="15">
        <f t="shared" si="19"/>
        <v>0</v>
      </c>
      <c r="R128" s="15"/>
      <c r="S128" s="15"/>
    </row>
    <row r="129" spans="1:19" x14ac:dyDescent="0.25">
      <c r="A129" s="1">
        <v>129</v>
      </c>
      <c r="B129">
        <v>0.46444626072742135</v>
      </c>
      <c r="C129" s="14">
        <v>149.22754</v>
      </c>
      <c r="D129" s="15">
        <v>129</v>
      </c>
      <c r="E129" s="1">
        <f t="shared" si="11"/>
        <v>2.5484038923906095E-2</v>
      </c>
      <c r="F129" s="1">
        <f t="shared" si="12"/>
        <v>0.16674494962471106</v>
      </c>
      <c r="G129" s="1">
        <f t="shared" si="13"/>
        <v>0</v>
      </c>
      <c r="H129" s="16">
        <f t="shared" si="14"/>
        <v>147.33370466460886</v>
      </c>
      <c r="I129" s="17">
        <f t="shared" si="15"/>
        <v>147.33370466460838</v>
      </c>
      <c r="J129" s="17">
        <f t="shared" si="17"/>
        <v>149.22754</v>
      </c>
      <c r="K129" s="18">
        <f t="shared" si="16"/>
        <v>3.5866122775779217</v>
      </c>
      <c r="L129">
        <f t="shared" si="18"/>
        <v>3.5866122775779217</v>
      </c>
      <c r="M129" s="15">
        <f t="shared" si="19"/>
        <v>0</v>
      </c>
      <c r="R129" s="15"/>
      <c r="S129" s="15"/>
    </row>
    <row r="130" spans="1:19" x14ac:dyDescent="0.25">
      <c r="A130" s="1">
        <v>130</v>
      </c>
      <c r="B130">
        <v>0.46301593788312234</v>
      </c>
      <c r="C130" s="14">
        <v>160.34826500000003</v>
      </c>
      <c r="D130" s="15">
        <v>130</v>
      </c>
      <c r="E130" s="1">
        <f t="shared" ref="E130:E193" si="20">IF(B130&gt;0,1/2*(B130-O$4*F130+N$28)+1/2*POWER((B130-O$4*F130+N$28)^2-4*O$28*(B130-O$4*F130),0.5),"")</f>
        <v>2.4498582413572372E-2</v>
      </c>
      <c r="F130" s="1">
        <f t="shared" ref="F130:F193" si="21">IF(B130="","",LN(1+EXP($Q$10*(B130-$Q$11)))/$Q$10)</f>
        <v>0.16531462678054465</v>
      </c>
      <c r="G130" s="1">
        <f t="shared" ref="G130:G193" si="22">IF(B130="","",O$4*N$21*10/(Q$12+F130)-O$4*N$21*10/(Q$12+N$19-Q$11)+(1-O$4)*O$14)</f>
        <v>0</v>
      </c>
      <c r="H130" s="16">
        <f t="shared" ref="H130:H193" si="23">IF(B130&gt;0, IF(O$4=1,N$21*10/(E130)-N$21*10/(Q$11-O$19),N$21*10/(E130)-N$21*10/(N$19-O$19)),"")</f>
        <v>154.28929790138247</v>
      </c>
      <c r="I130" s="17">
        <f t="shared" ref="I130:I193" si="24">IF(B130&gt;0,(O$21*10/(B130-E130-O$4*F130)-O$21*10/(O$19))+G130,"")</f>
        <v>154.28929790138227</v>
      </c>
      <c r="J130" s="17">
        <f t="shared" si="17"/>
        <v>160.34826500000003</v>
      </c>
      <c r="K130" s="18">
        <f t="shared" ref="K130:K193" si="25">IF(OR(B130="",C130=0,C130=""),"",(I130-C130)*(I130-C130))</f>
        <v>36.711082302132475</v>
      </c>
      <c r="L130">
        <f t="shared" si="18"/>
        <v>36.711082302132475</v>
      </c>
      <c r="M130" s="15">
        <f t="shared" si="19"/>
        <v>0</v>
      </c>
      <c r="R130" s="15"/>
      <c r="S130" s="15"/>
    </row>
    <row r="131" spans="1:19" x14ac:dyDescent="0.25">
      <c r="A131" s="1">
        <v>131</v>
      </c>
      <c r="B131">
        <v>0.46240294237842272</v>
      </c>
      <c r="C131" s="14">
        <v>164.67066</v>
      </c>
      <c r="D131" s="15">
        <v>131</v>
      </c>
      <c r="E131" s="1">
        <f t="shared" si="20"/>
        <v>2.4083550356936712E-2</v>
      </c>
      <c r="F131" s="1">
        <f t="shared" si="21"/>
        <v>0.16470163127591045</v>
      </c>
      <c r="G131" s="1">
        <f t="shared" si="22"/>
        <v>0</v>
      </c>
      <c r="H131" s="16">
        <f t="shared" si="23"/>
        <v>157.38904388156038</v>
      </c>
      <c r="I131" s="17">
        <f t="shared" si="24"/>
        <v>157.3890438815597</v>
      </c>
      <c r="J131" s="17">
        <f t="shared" ref="J131:J194" si="26">IF(B131&gt;0,C131,"")</f>
        <v>164.67066</v>
      </c>
      <c r="K131" s="18">
        <f t="shared" si="25"/>
        <v>53.021933296329543</v>
      </c>
      <c r="L131">
        <f t="shared" si="18"/>
        <v>53.021933296329543</v>
      </c>
      <c r="M131" s="15">
        <f t="shared" si="19"/>
        <v>0</v>
      </c>
      <c r="R131" s="15"/>
      <c r="S131" s="15"/>
    </row>
    <row r="132" spans="1:19" x14ac:dyDescent="0.25">
      <c r="A132" s="1">
        <v>132</v>
      </c>
      <c r="B132">
        <v>0.46076828769922373</v>
      </c>
      <c r="C132" s="14">
        <v>166.47515500000003</v>
      </c>
      <c r="D132" s="15">
        <v>132</v>
      </c>
      <c r="E132" s="1">
        <f t="shared" si="20"/>
        <v>2.2998998790461144E-2</v>
      </c>
      <c r="F132" s="1">
        <f t="shared" si="21"/>
        <v>0.1630669765969158</v>
      </c>
      <c r="G132" s="1">
        <f t="shared" si="22"/>
        <v>0</v>
      </c>
      <c r="H132" s="16">
        <f t="shared" si="23"/>
        <v>166.01737282518815</v>
      </c>
      <c r="I132" s="17">
        <f t="shared" si="24"/>
        <v>166.01737282518752</v>
      </c>
      <c r="J132" s="17">
        <f t="shared" si="26"/>
        <v>166.47515500000003</v>
      </c>
      <c r="K132" s="18">
        <f t="shared" si="25"/>
        <v>0.20956451957606917</v>
      </c>
      <c r="L132">
        <f t="shared" ref="L132:L195" si="27">IF(K132&gt;81,"",K132)</f>
        <v>0.20956451957606917</v>
      </c>
      <c r="M132" s="15">
        <f t="shared" ref="M132:M195" si="28">IF(K132&gt;81,M131+1,M131)</f>
        <v>0</v>
      </c>
      <c r="R132" s="15"/>
      <c r="S132" s="15"/>
    </row>
    <row r="133" spans="1:19" x14ac:dyDescent="0.25">
      <c r="A133" s="1">
        <v>133</v>
      </c>
      <c r="B133">
        <v>0.45984879444217425</v>
      </c>
      <c r="C133" s="14">
        <v>178.22535500000001</v>
      </c>
      <c r="D133" s="15">
        <v>133</v>
      </c>
      <c r="E133" s="1">
        <f t="shared" si="20"/>
        <v>2.2403535831515584E-2</v>
      </c>
      <c r="F133" s="1">
        <f t="shared" si="21"/>
        <v>0.16214748334000342</v>
      </c>
      <c r="G133" s="1">
        <f t="shared" si="22"/>
        <v>0</v>
      </c>
      <c r="H133" s="16">
        <f t="shared" si="23"/>
        <v>171.10992143300348</v>
      </c>
      <c r="I133" s="17">
        <f t="shared" si="24"/>
        <v>171.10992143300336</v>
      </c>
      <c r="J133" s="17">
        <f t="shared" si="26"/>
        <v>178.22535500000001</v>
      </c>
      <c r="K133" s="18">
        <f t="shared" si="25"/>
        <v>50.629394846342571</v>
      </c>
      <c r="L133">
        <f t="shared" si="27"/>
        <v>50.629394846342571</v>
      </c>
      <c r="M133" s="15">
        <f t="shared" si="28"/>
        <v>0</v>
      </c>
      <c r="R133" s="15"/>
      <c r="S133" s="15"/>
    </row>
    <row r="134" spans="1:19" x14ac:dyDescent="0.25">
      <c r="A134" s="1">
        <v>134</v>
      </c>
      <c r="B134">
        <v>0.45913363302002447</v>
      </c>
      <c r="C134" s="14">
        <v>182.33792500000001</v>
      </c>
      <c r="D134" s="15">
        <v>134</v>
      </c>
      <c r="E134" s="1">
        <f t="shared" si="20"/>
        <v>2.1947864191245531E-2</v>
      </c>
      <c r="F134" s="1">
        <f t="shared" si="21"/>
        <v>0.16143232191797308</v>
      </c>
      <c r="G134" s="1">
        <f t="shared" si="22"/>
        <v>0</v>
      </c>
      <c r="H134" s="16">
        <f t="shared" si="23"/>
        <v>175.19357693844313</v>
      </c>
      <c r="I134" s="17">
        <f t="shared" si="24"/>
        <v>175.19357693844267</v>
      </c>
      <c r="J134" s="17">
        <f t="shared" si="26"/>
        <v>182.33792500000001</v>
      </c>
      <c r="K134" s="18">
        <f t="shared" si="25"/>
        <v>51.041709224678094</v>
      </c>
      <c r="L134">
        <f t="shared" si="27"/>
        <v>51.041709224678094</v>
      </c>
      <c r="M134" s="15">
        <f t="shared" si="28"/>
        <v>0</v>
      </c>
      <c r="R134" s="15"/>
      <c r="S134" s="15"/>
    </row>
    <row r="135" spans="1:19" x14ac:dyDescent="0.25">
      <c r="A135" s="1">
        <v>135</v>
      </c>
      <c r="B135">
        <v>0.45729464650592577</v>
      </c>
      <c r="C135" s="14">
        <v>187.07997000000003</v>
      </c>
      <c r="D135" s="15">
        <v>135</v>
      </c>
      <c r="E135" s="1">
        <f t="shared" si="20"/>
        <v>2.0806927806352363E-2</v>
      </c>
      <c r="F135" s="1">
        <f t="shared" si="21"/>
        <v>0.15959333540424211</v>
      </c>
      <c r="G135" s="1">
        <f t="shared" si="22"/>
        <v>0</v>
      </c>
      <c r="H135" s="16">
        <f t="shared" si="23"/>
        <v>186.20306523213387</v>
      </c>
      <c r="I135" s="17">
        <f t="shared" si="24"/>
        <v>186.20306523213276</v>
      </c>
      <c r="J135" s="17">
        <f t="shared" si="26"/>
        <v>187.07997000000003</v>
      </c>
      <c r="K135" s="18">
        <f t="shared" si="25"/>
        <v>0.76896197190835669</v>
      </c>
      <c r="L135">
        <f t="shared" si="27"/>
        <v>0.76896197190835669</v>
      </c>
      <c r="M135" s="15">
        <f t="shared" si="28"/>
        <v>0</v>
      </c>
      <c r="R135" s="15"/>
      <c r="S135" s="15"/>
    </row>
    <row r="136" spans="1:19" x14ac:dyDescent="0.25">
      <c r="A136" s="1">
        <v>136</v>
      </c>
      <c r="B136">
        <v>0.45678381691867598</v>
      </c>
      <c r="C136" s="14">
        <v>197.15157000000002</v>
      </c>
      <c r="D136" s="15">
        <v>136</v>
      </c>
      <c r="E136" s="1">
        <f t="shared" si="20"/>
        <v>2.0498035733378925E-2</v>
      </c>
      <c r="F136" s="1">
        <f t="shared" si="21"/>
        <v>0.15908250581711228</v>
      </c>
      <c r="G136" s="1">
        <f t="shared" si="22"/>
        <v>0</v>
      </c>
      <c r="H136" s="16">
        <f t="shared" si="23"/>
        <v>189.39454786463531</v>
      </c>
      <c r="I136" s="17">
        <f t="shared" si="24"/>
        <v>189.39454786463466</v>
      </c>
      <c r="J136" s="17">
        <f t="shared" si="26"/>
        <v>197.15157000000002</v>
      </c>
      <c r="K136" s="18">
        <f t="shared" si="25"/>
        <v>60.171392408548179</v>
      </c>
      <c r="L136">
        <f t="shared" si="27"/>
        <v>60.171392408548179</v>
      </c>
      <c r="M136" s="15">
        <f t="shared" si="28"/>
        <v>0</v>
      </c>
      <c r="R136" s="15"/>
      <c r="S136" s="15"/>
    </row>
    <row r="137" spans="1:19" x14ac:dyDescent="0.25">
      <c r="A137" s="1">
        <v>137</v>
      </c>
      <c r="B137">
        <v>0.45586432366162649</v>
      </c>
      <c r="C137" s="14">
        <v>201.39003500000004</v>
      </c>
      <c r="D137" s="15">
        <v>137</v>
      </c>
      <c r="E137" s="1">
        <f t="shared" si="20"/>
        <v>1.9951010386911668E-2</v>
      </c>
      <c r="F137" s="1">
        <f t="shared" si="21"/>
        <v>0.15816301256030149</v>
      </c>
      <c r="G137" s="1">
        <f t="shared" si="22"/>
        <v>0</v>
      </c>
      <c r="H137" s="16">
        <f t="shared" si="23"/>
        <v>195.28890217268653</v>
      </c>
      <c r="I137" s="17">
        <f t="shared" si="24"/>
        <v>195.28890217268599</v>
      </c>
      <c r="J137" s="17">
        <f t="shared" si="26"/>
        <v>201.39003500000004</v>
      </c>
      <c r="K137" s="18">
        <f t="shared" si="25"/>
        <v>37.223821776529093</v>
      </c>
      <c r="L137">
        <f t="shared" si="27"/>
        <v>37.223821776529093</v>
      </c>
      <c r="M137" s="15">
        <f t="shared" si="28"/>
        <v>0</v>
      </c>
      <c r="R137" s="15"/>
      <c r="S137" s="15"/>
    </row>
    <row r="138" spans="1:19" x14ac:dyDescent="0.25">
      <c r="A138" s="1">
        <v>138</v>
      </c>
      <c r="B138">
        <v>0.4542296689824275</v>
      </c>
      <c r="C138" s="14">
        <v>208.691945</v>
      </c>
      <c r="D138" s="15">
        <v>138</v>
      </c>
      <c r="E138" s="1">
        <f t="shared" si="20"/>
        <v>1.9007487927367873E-2</v>
      </c>
      <c r="F138" s="1">
        <f t="shared" si="21"/>
        <v>0.15652835788161007</v>
      </c>
      <c r="G138" s="1">
        <f t="shared" si="22"/>
        <v>0</v>
      </c>
      <c r="H138" s="16">
        <f t="shared" si="23"/>
        <v>206.25289020606937</v>
      </c>
      <c r="I138" s="17">
        <f t="shared" si="24"/>
        <v>206.25289020606942</v>
      </c>
      <c r="J138" s="17">
        <f t="shared" si="26"/>
        <v>208.691945</v>
      </c>
      <c r="K138" s="18">
        <f t="shared" si="25"/>
        <v>5.9489882877957463</v>
      </c>
      <c r="L138">
        <f t="shared" si="27"/>
        <v>5.9489882877957463</v>
      </c>
      <c r="M138" s="15">
        <f t="shared" si="28"/>
        <v>0</v>
      </c>
      <c r="R138" s="15"/>
      <c r="S138" s="15"/>
    </row>
    <row r="139" spans="1:19" x14ac:dyDescent="0.25">
      <c r="A139" s="1">
        <v>139</v>
      </c>
      <c r="B139">
        <v>0.45361667347772783</v>
      </c>
      <c r="C139" s="14">
        <v>216.32957500000003</v>
      </c>
      <c r="D139" s="15">
        <v>139</v>
      </c>
      <c r="E139" s="1">
        <f t="shared" si="20"/>
        <v>1.866336274129601E-2</v>
      </c>
      <c r="F139" s="1">
        <f t="shared" si="21"/>
        <v>0.15591536237713255</v>
      </c>
      <c r="G139" s="1">
        <f t="shared" si="22"/>
        <v>0</v>
      </c>
      <c r="H139" s="16">
        <f t="shared" si="23"/>
        <v>210.52761113193102</v>
      </c>
      <c r="I139" s="17">
        <f t="shared" si="24"/>
        <v>210.52761113192992</v>
      </c>
      <c r="J139" s="17">
        <f t="shared" si="26"/>
        <v>216.32957500000003</v>
      </c>
      <c r="K139" s="18">
        <f t="shared" si="25"/>
        <v>33.662784726391166</v>
      </c>
      <c r="L139">
        <f t="shared" si="27"/>
        <v>33.662784726391166</v>
      </c>
      <c r="M139" s="15">
        <f t="shared" si="28"/>
        <v>0</v>
      </c>
      <c r="R139" s="15"/>
      <c r="S139" s="15"/>
    </row>
    <row r="140" spans="1:19" x14ac:dyDescent="0.25">
      <c r="A140" s="1">
        <v>140</v>
      </c>
      <c r="B140">
        <v>0.45228851655087871</v>
      </c>
      <c r="C140" s="14">
        <v>216.11975000000004</v>
      </c>
      <c r="D140" s="15">
        <v>140</v>
      </c>
      <c r="E140" s="1">
        <f t="shared" si="20"/>
        <v>1.7936135437332471E-2</v>
      </c>
      <c r="F140" s="1">
        <f t="shared" si="21"/>
        <v>0.15458720545083501</v>
      </c>
      <c r="G140" s="1">
        <f t="shared" si="22"/>
        <v>0</v>
      </c>
      <c r="H140" s="16">
        <f t="shared" si="23"/>
        <v>220.10081555602156</v>
      </c>
      <c r="I140" s="17">
        <f t="shared" si="24"/>
        <v>220.10081555602119</v>
      </c>
      <c r="J140" s="17">
        <f t="shared" si="26"/>
        <v>216.11975000000004</v>
      </c>
      <c r="K140" s="18">
        <f t="shared" si="25"/>
        <v>15.848882961337988</v>
      </c>
      <c r="L140">
        <f t="shared" si="27"/>
        <v>15.848882961337988</v>
      </c>
      <c r="M140" s="15">
        <f t="shared" si="28"/>
        <v>0</v>
      </c>
      <c r="R140" s="15"/>
      <c r="S140" s="15"/>
    </row>
    <row r="141" spans="1:19" x14ac:dyDescent="0.25">
      <c r="A141" s="1">
        <v>141</v>
      </c>
      <c r="B141">
        <v>0.45116469145892923</v>
      </c>
      <c r="C141" s="14">
        <v>231.68876500000002</v>
      </c>
      <c r="D141" s="15">
        <v>141</v>
      </c>
      <c r="E141" s="1">
        <f t="shared" si="20"/>
        <v>1.7340590960827306E-2</v>
      </c>
      <c r="F141" s="1">
        <f t="shared" si="21"/>
        <v>0.15346338035943882</v>
      </c>
      <c r="G141" s="1">
        <f t="shared" si="22"/>
        <v>0</v>
      </c>
      <c r="H141" s="16">
        <f t="shared" si="23"/>
        <v>228.53857929465701</v>
      </c>
      <c r="I141" s="17">
        <f t="shared" si="24"/>
        <v>228.5385792946563</v>
      </c>
      <c r="J141" s="17">
        <f t="shared" si="26"/>
        <v>231.68876500000002</v>
      </c>
      <c r="K141" s="18">
        <f t="shared" si="25"/>
        <v>9.9236699781518869</v>
      </c>
      <c r="L141">
        <f t="shared" si="27"/>
        <v>9.9236699781518869</v>
      </c>
      <c r="M141" s="15">
        <f t="shared" si="28"/>
        <v>0</v>
      </c>
      <c r="R141" s="15"/>
      <c r="S141" s="15"/>
    </row>
    <row r="142" spans="1:19" x14ac:dyDescent="0.25">
      <c r="A142" s="1">
        <v>142</v>
      </c>
      <c r="B142">
        <v>0.45044953003677973</v>
      </c>
      <c r="C142" s="14">
        <v>238.151375</v>
      </c>
      <c r="D142" s="15">
        <v>142</v>
      </c>
      <c r="E142" s="1">
        <f t="shared" si="20"/>
        <v>1.6971114721403318E-2</v>
      </c>
      <c r="F142" s="1">
        <f t="shared" si="21"/>
        <v>0.15274821893768922</v>
      </c>
      <c r="G142" s="1">
        <f t="shared" si="22"/>
        <v>0</v>
      </c>
      <c r="H142" s="16">
        <f t="shared" si="23"/>
        <v>234.07103798499904</v>
      </c>
      <c r="I142" s="17">
        <f t="shared" si="24"/>
        <v>234.07103798499884</v>
      </c>
      <c r="J142" s="17">
        <f t="shared" si="26"/>
        <v>238.151375</v>
      </c>
      <c r="K142" s="18">
        <f t="shared" si="25"/>
        <v>16.6491501559886</v>
      </c>
      <c r="L142">
        <f t="shared" si="27"/>
        <v>16.6491501559886</v>
      </c>
      <c r="M142" s="15">
        <f t="shared" si="28"/>
        <v>0</v>
      </c>
      <c r="R142" s="15"/>
      <c r="S142" s="15"/>
    </row>
    <row r="143" spans="1:19" x14ac:dyDescent="0.25">
      <c r="A143" s="1">
        <v>143</v>
      </c>
      <c r="B143">
        <v>0.44871270944013086</v>
      </c>
      <c r="C143" s="14">
        <v>241.13089000000005</v>
      </c>
      <c r="D143" s="15">
        <v>143</v>
      </c>
      <c r="E143" s="1">
        <f t="shared" si="20"/>
        <v>1.6104690657870461E-2</v>
      </c>
      <c r="F143" s="1">
        <f t="shared" si="21"/>
        <v>0.15101139834219457</v>
      </c>
      <c r="G143" s="1">
        <f t="shared" si="22"/>
        <v>0</v>
      </c>
      <c r="H143" s="16">
        <f t="shared" si="23"/>
        <v>248.04030689149934</v>
      </c>
      <c r="I143" s="17">
        <f t="shared" si="24"/>
        <v>248.0403068914984</v>
      </c>
      <c r="J143" s="17">
        <f t="shared" si="26"/>
        <v>241.13089000000005</v>
      </c>
      <c r="K143" s="18">
        <f t="shared" si="25"/>
        <v>47.740041780522759</v>
      </c>
      <c r="L143">
        <f t="shared" si="27"/>
        <v>47.740041780522759</v>
      </c>
      <c r="M143" s="15">
        <f t="shared" si="28"/>
        <v>0</v>
      </c>
      <c r="R143" s="15"/>
      <c r="S143" s="15"/>
    </row>
    <row r="144" spans="1:19" x14ac:dyDescent="0.25">
      <c r="A144" s="1">
        <v>144</v>
      </c>
      <c r="B144">
        <v>0.44809971393543124</v>
      </c>
      <c r="C144" s="14">
        <v>256.02846500000004</v>
      </c>
      <c r="D144" s="15">
        <v>144</v>
      </c>
      <c r="E144" s="1">
        <f t="shared" si="20"/>
        <v>1.5809335636237702E-2</v>
      </c>
      <c r="F144" s="1">
        <f t="shared" si="21"/>
        <v>0.15039840283797362</v>
      </c>
      <c r="G144" s="1">
        <f t="shared" si="22"/>
        <v>0</v>
      </c>
      <c r="H144" s="16">
        <f t="shared" si="23"/>
        <v>253.1522296213237</v>
      </c>
      <c r="I144" s="17">
        <f t="shared" si="24"/>
        <v>253.15222962132339</v>
      </c>
      <c r="J144" s="17">
        <f t="shared" si="26"/>
        <v>256.02846500000004</v>
      </c>
      <c r="K144" s="18">
        <f t="shared" si="25"/>
        <v>8.2727299535512344</v>
      </c>
      <c r="L144">
        <f t="shared" si="27"/>
        <v>8.2727299535512344</v>
      </c>
      <c r="M144" s="15">
        <f t="shared" si="28"/>
        <v>0</v>
      </c>
      <c r="R144" s="15"/>
      <c r="S144" s="15"/>
    </row>
    <row r="145" spans="1:19" x14ac:dyDescent="0.25">
      <c r="A145" s="1">
        <v>145</v>
      </c>
      <c r="B145">
        <v>0.44718022067838176</v>
      </c>
      <c r="C145" s="14">
        <v>262.40714500000001</v>
      </c>
      <c r="D145" s="15">
        <v>145</v>
      </c>
      <c r="E145" s="1">
        <f t="shared" si="20"/>
        <v>1.5376488405099309E-2</v>
      </c>
      <c r="F145" s="1">
        <f t="shared" si="21"/>
        <v>0.1494789095817233</v>
      </c>
      <c r="G145" s="1">
        <f t="shared" si="22"/>
        <v>0</v>
      </c>
      <c r="H145" s="16">
        <f t="shared" si="23"/>
        <v>260.99861775335319</v>
      </c>
      <c r="I145" s="17">
        <f t="shared" si="24"/>
        <v>260.99861775335285</v>
      </c>
      <c r="J145" s="17">
        <f t="shared" si="26"/>
        <v>262.40714500000001</v>
      </c>
      <c r="K145" s="18">
        <f t="shared" si="25"/>
        <v>1.9839490045474517</v>
      </c>
      <c r="L145">
        <f t="shared" si="27"/>
        <v>1.9839490045474517</v>
      </c>
      <c r="M145" s="15">
        <f t="shared" si="28"/>
        <v>0</v>
      </c>
      <c r="R145" s="15"/>
      <c r="S145" s="15"/>
    </row>
    <row r="146" spans="1:19" x14ac:dyDescent="0.25">
      <c r="A146" s="1">
        <v>146</v>
      </c>
      <c r="B146">
        <v>0.44554556599918277</v>
      </c>
      <c r="C146" s="14">
        <v>268.74386000000004</v>
      </c>
      <c r="D146" s="15">
        <v>146</v>
      </c>
      <c r="E146" s="1">
        <f t="shared" si="20"/>
        <v>1.4636979421802334E-2</v>
      </c>
      <c r="F146" s="1">
        <f t="shared" si="21"/>
        <v>0.14784425490422382</v>
      </c>
      <c r="G146" s="1">
        <f t="shared" si="22"/>
        <v>0</v>
      </c>
      <c r="H146" s="16">
        <f t="shared" si="23"/>
        <v>275.47769066382864</v>
      </c>
      <c r="I146" s="17">
        <f t="shared" si="24"/>
        <v>275.47769066382716</v>
      </c>
      <c r="J146" s="17">
        <f t="shared" si="26"/>
        <v>268.74386000000004</v>
      </c>
      <c r="K146" s="18">
        <f t="shared" si="25"/>
        <v>45.344475409098401</v>
      </c>
      <c r="L146">
        <f t="shared" si="27"/>
        <v>45.344475409098401</v>
      </c>
      <c r="M146" s="15">
        <f t="shared" si="28"/>
        <v>0</v>
      </c>
      <c r="R146" s="15"/>
      <c r="S146" s="15"/>
    </row>
    <row r="147" spans="1:19" x14ac:dyDescent="0.25">
      <c r="A147" s="1">
        <v>147</v>
      </c>
      <c r="B147">
        <v>0.44493257049448309</v>
      </c>
      <c r="C147" s="14">
        <v>282.29855500000002</v>
      </c>
      <c r="D147" s="15">
        <v>147</v>
      </c>
      <c r="E147" s="1">
        <f t="shared" si="20"/>
        <v>1.4369478802200492E-2</v>
      </c>
      <c r="F147" s="1">
        <f t="shared" si="21"/>
        <v>0.14723125940026791</v>
      </c>
      <c r="G147" s="1">
        <f t="shared" si="22"/>
        <v>0</v>
      </c>
      <c r="H147" s="16">
        <f t="shared" si="23"/>
        <v>281.08220832867488</v>
      </c>
      <c r="I147" s="17">
        <f t="shared" si="24"/>
        <v>281.08220832867482</v>
      </c>
      <c r="J147" s="17">
        <f t="shared" si="26"/>
        <v>282.29855500000002</v>
      </c>
      <c r="K147" s="18">
        <f t="shared" si="25"/>
        <v>1.4794992248438887</v>
      </c>
      <c r="L147">
        <f t="shared" si="27"/>
        <v>1.4794992248438887</v>
      </c>
      <c r="M147" s="15">
        <f t="shared" si="28"/>
        <v>0</v>
      </c>
      <c r="R147" s="15"/>
      <c r="S147" s="15"/>
    </row>
    <row r="148" spans="1:19" x14ac:dyDescent="0.25">
      <c r="A148" s="1">
        <v>148</v>
      </c>
      <c r="B148">
        <v>0.44401307723743361</v>
      </c>
      <c r="C148" s="14">
        <v>289.39064000000002</v>
      </c>
      <c r="D148" s="15">
        <v>148</v>
      </c>
      <c r="E148" s="1">
        <f t="shared" si="20"/>
        <v>1.3978155000166203E-2</v>
      </c>
      <c r="F148" s="1">
        <f t="shared" si="21"/>
        <v>0.14631176614446015</v>
      </c>
      <c r="G148" s="1">
        <f t="shared" si="22"/>
        <v>0</v>
      </c>
      <c r="H148" s="16">
        <f t="shared" si="23"/>
        <v>289.66742627564969</v>
      </c>
      <c r="I148" s="17">
        <f t="shared" si="24"/>
        <v>289.66742627564872</v>
      </c>
      <c r="J148" s="17">
        <f t="shared" si="26"/>
        <v>289.39064000000002</v>
      </c>
      <c r="K148" s="18">
        <f t="shared" si="25"/>
        <v>7.6610642387480013E-2</v>
      </c>
      <c r="L148">
        <f t="shared" si="27"/>
        <v>7.6610642387480013E-2</v>
      </c>
      <c r="M148" s="15">
        <f t="shared" si="28"/>
        <v>0</v>
      </c>
      <c r="R148" s="15"/>
      <c r="S148" s="15"/>
    </row>
    <row r="149" spans="1:19" x14ac:dyDescent="0.25">
      <c r="A149" s="1">
        <v>149</v>
      </c>
      <c r="B149">
        <v>0.44237842255823462</v>
      </c>
      <c r="C149" s="14">
        <v>298.37115000000006</v>
      </c>
      <c r="D149" s="15">
        <v>149</v>
      </c>
      <c r="E149" s="1">
        <f t="shared" si="20"/>
        <v>1.3311469305607462E-2</v>
      </c>
      <c r="F149" s="1">
        <f t="shared" si="21"/>
        <v>0.14467711146790185</v>
      </c>
      <c r="G149" s="1">
        <f t="shared" si="22"/>
        <v>0</v>
      </c>
      <c r="H149" s="16">
        <f t="shared" si="23"/>
        <v>305.45630241048337</v>
      </c>
      <c r="I149" s="17">
        <f t="shared" si="24"/>
        <v>305.45630241048275</v>
      </c>
      <c r="J149" s="17">
        <f t="shared" si="26"/>
        <v>298.37115000000006</v>
      </c>
      <c r="K149" s="18">
        <f t="shared" si="25"/>
        <v>50.199384679768706</v>
      </c>
      <c r="L149">
        <f t="shared" si="27"/>
        <v>50.199384679768706</v>
      </c>
      <c r="M149" s="15">
        <f t="shared" si="28"/>
        <v>0</v>
      </c>
      <c r="R149" s="15"/>
      <c r="S149" s="15"/>
    </row>
    <row r="150" spans="1:19" x14ac:dyDescent="0.25">
      <c r="A150" s="1">
        <v>150</v>
      </c>
      <c r="B150">
        <v>0.441765427053535</v>
      </c>
      <c r="C150" s="14">
        <v>311.79995000000002</v>
      </c>
      <c r="D150" s="15">
        <v>150</v>
      </c>
      <c r="E150" s="1">
        <f t="shared" si="20"/>
        <v>1.3070876333880134E-2</v>
      </c>
      <c r="F150" s="1">
        <f t="shared" si="21"/>
        <v>0.14406411596435797</v>
      </c>
      <c r="G150" s="1">
        <f t="shared" si="22"/>
        <v>0</v>
      </c>
      <c r="H150" s="16">
        <f t="shared" si="23"/>
        <v>311.54968102474538</v>
      </c>
      <c r="I150" s="17">
        <f t="shared" si="24"/>
        <v>311.54968102474504</v>
      </c>
      <c r="J150" s="17">
        <f t="shared" si="26"/>
        <v>311.79995000000002</v>
      </c>
      <c r="K150" s="18">
        <f t="shared" si="25"/>
        <v>6.2634559975179152E-2</v>
      </c>
      <c r="L150">
        <f t="shared" si="27"/>
        <v>6.2634559975179152E-2</v>
      </c>
      <c r="M150" s="15">
        <f t="shared" si="28"/>
        <v>0</v>
      </c>
      <c r="R150" s="15"/>
      <c r="S150" s="15"/>
    </row>
    <row r="151" spans="1:19" x14ac:dyDescent="0.25">
      <c r="A151" s="1">
        <v>151</v>
      </c>
      <c r="B151">
        <v>0.44074376787903563</v>
      </c>
      <c r="C151" s="14">
        <v>317.67505000000006</v>
      </c>
      <c r="D151" s="15">
        <v>151</v>
      </c>
      <c r="E151" s="1">
        <f t="shared" si="20"/>
        <v>1.2681078195086279E-2</v>
      </c>
      <c r="F151" s="1">
        <f t="shared" si="21"/>
        <v>0.14304245679201802</v>
      </c>
      <c r="G151" s="1">
        <f t="shared" si="22"/>
        <v>0</v>
      </c>
      <c r="H151" s="16">
        <f t="shared" si="23"/>
        <v>321.91266444226721</v>
      </c>
      <c r="I151" s="17">
        <f t="shared" si="24"/>
        <v>321.91266444226676</v>
      </c>
      <c r="J151" s="17">
        <f t="shared" si="26"/>
        <v>317.67505000000006</v>
      </c>
      <c r="K151" s="18">
        <f t="shared" si="25"/>
        <v>17.957376161307348</v>
      </c>
      <c r="L151">
        <f t="shared" si="27"/>
        <v>17.957376161307348</v>
      </c>
      <c r="M151" s="15">
        <f t="shared" si="28"/>
        <v>0</v>
      </c>
      <c r="R151" s="15"/>
      <c r="S151" s="15"/>
    </row>
    <row r="152" spans="1:19" x14ac:dyDescent="0.25">
      <c r="A152" s="1">
        <v>152</v>
      </c>
      <c r="B152">
        <v>0.43921127911728652</v>
      </c>
      <c r="C152" s="14">
        <v>331.52350000000007</v>
      </c>
      <c r="D152" s="15">
        <v>152</v>
      </c>
      <c r="E152" s="1">
        <f t="shared" si="20"/>
        <v>1.2122047184852405E-2</v>
      </c>
      <c r="F152" s="1">
        <f t="shared" si="21"/>
        <v>0.14150996803414204</v>
      </c>
      <c r="G152" s="1">
        <f t="shared" si="22"/>
        <v>0</v>
      </c>
      <c r="H152" s="16">
        <f t="shared" si="23"/>
        <v>337.93809391275528</v>
      </c>
      <c r="I152" s="17">
        <f t="shared" si="24"/>
        <v>337.93809391275408</v>
      </c>
      <c r="J152" s="17">
        <f t="shared" si="26"/>
        <v>331.52350000000007</v>
      </c>
      <c r="K152" s="18">
        <f t="shared" si="25"/>
        <v>41.147015065540856</v>
      </c>
      <c r="L152">
        <f t="shared" si="27"/>
        <v>41.147015065540856</v>
      </c>
      <c r="M152" s="15">
        <f t="shared" si="28"/>
        <v>0</v>
      </c>
      <c r="R152" s="15"/>
      <c r="S152" s="15"/>
    </row>
    <row r="153" spans="1:19" x14ac:dyDescent="0.25">
      <c r="A153" s="1">
        <v>153</v>
      </c>
      <c r="B153">
        <v>0.43859828361258685</v>
      </c>
      <c r="C153" s="14">
        <v>344.95230000000004</v>
      </c>
      <c r="D153" s="15">
        <v>153</v>
      </c>
      <c r="E153" s="1">
        <f t="shared" si="20"/>
        <v>1.1906856575428167E-2</v>
      </c>
      <c r="F153" s="1">
        <f t="shared" si="21"/>
        <v>0.14089697253123817</v>
      </c>
      <c r="G153" s="1">
        <f t="shared" si="22"/>
        <v>0</v>
      </c>
      <c r="H153" s="16">
        <f t="shared" si="23"/>
        <v>344.50795446120446</v>
      </c>
      <c r="I153" s="17">
        <f t="shared" si="24"/>
        <v>344.50795446120355</v>
      </c>
      <c r="J153" s="17">
        <f t="shared" si="26"/>
        <v>344.95230000000004</v>
      </c>
      <c r="K153" s="18">
        <f t="shared" si="25"/>
        <v>0.19744295784833696</v>
      </c>
      <c r="L153">
        <f t="shared" si="27"/>
        <v>0.19744295784833696</v>
      </c>
      <c r="M153" s="15">
        <f t="shared" si="28"/>
        <v>0</v>
      </c>
      <c r="R153" s="15"/>
      <c r="S153" s="15"/>
    </row>
    <row r="154" spans="1:19" x14ac:dyDescent="0.25">
      <c r="A154" s="1">
        <v>154</v>
      </c>
      <c r="B154">
        <v>0.43716796076828784</v>
      </c>
      <c r="C154" s="14">
        <v>349.56845000000004</v>
      </c>
      <c r="D154" s="15">
        <v>154</v>
      </c>
      <c r="E154" s="1">
        <f t="shared" si="20"/>
        <v>1.1422917588406994E-2</v>
      </c>
      <c r="F154" s="1">
        <f t="shared" si="21"/>
        <v>0.139466649691776</v>
      </c>
      <c r="G154" s="1">
        <f t="shared" si="22"/>
        <v>0</v>
      </c>
      <c r="H154" s="16">
        <f t="shared" si="23"/>
        <v>360.18709935591562</v>
      </c>
      <c r="I154" s="17">
        <f t="shared" si="24"/>
        <v>360.18709935591505</v>
      </c>
      <c r="J154" s="17">
        <f t="shared" si="26"/>
        <v>349.56845000000004</v>
      </c>
      <c r="K154" s="18">
        <f t="shared" si="25"/>
        <v>112.75571414387427</v>
      </c>
      <c r="L154" t="str">
        <f t="shared" si="27"/>
        <v/>
      </c>
      <c r="M154" s="15">
        <f t="shared" si="28"/>
        <v>1</v>
      </c>
      <c r="R154" s="15"/>
      <c r="S154" s="15"/>
    </row>
    <row r="155" spans="1:19" x14ac:dyDescent="0.25">
      <c r="A155" s="1">
        <v>155</v>
      </c>
      <c r="B155">
        <v>0.43604413567633837</v>
      </c>
      <c r="C155" s="14">
        <v>368.03305</v>
      </c>
      <c r="D155" s="15">
        <v>155</v>
      </c>
      <c r="E155" s="1">
        <f t="shared" si="20"/>
        <v>1.1060029682492731E-2</v>
      </c>
      <c r="F155" s="1">
        <f t="shared" si="21"/>
        <v>0.13834282460436315</v>
      </c>
      <c r="G155" s="1">
        <f t="shared" si="22"/>
        <v>0</v>
      </c>
      <c r="H155" s="16">
        <f t="shared" si="23"/>
        <v>372.84451631639877</v>
      </c>
      <c r="I155" s="17">
        <f t="shared" si="24"/>
        <v>372.84451631639877</v>
      </c>
      <c r="J155" s="17">
        <f t="shared" si="26"/>
        <v>368.03305</v>
      </c>
      <c r="K155" s="18">
        <f t="shared" si="25"/>
        <v>23.150208113839895</v>
      </c>
      <c r="L155">
        <f t="shared" si="27"/>
        <v>23.150208113839895</v>
      </c>
      <c r="M155" s="15">
        <f t="shared" si="28"/>
        <v>1</v>
      </c>
      <c r="R155" s="15"/>
      <c r="S155" s="15"/>
    </row>
    <row r="156" spans="1:19" x14ac:dyDescent="0.25">
      <c r="A156" s="1">
        <v>156</v>
      </c>
      <c r="B156">
        <v>0.43532897425418887</v>
      </c>
      <c r="C156" s="14">
        <v>381.46185000000003</v>
      </c>
      <c r="D156" s="15">
        <v>156</v>
      </c>
      <c r="E156" s="1">
        <f t="shared" si="20"/>
        <v>1.0836806790074347E-2</v>
      </c>
      <c r="F156" s="1">
        <f t="shared" si="21"/>
        <v>0.13762766318549266</v>
      </c>
      <c r="G156" s="1">
        <f t="shared" si="22"/>
        <v>0</v>
      </c>
      <c r="H156" s="16">
        <f t="shared" si="23"/>
        <v>381.05156551125856</v>
      </c>
      <c r="I156" s="17">
        <f t="shared" si="24"/>
        <v>381.05156551125856</v>
      </c>
      <c r="J156" s="17">
        <f t="shared" si="26"/>
        <v>381.46185000000003</v>
      </c>
      <c r="K156" s="18">
        <f t="shared" si="25"/>
        <v>0.16833336170184746</v>
      </c>
      <c r="L156">
        <f t="shared" si="27"/>
        <v>0.16833336170184746</v>
      </c>
      <c r="M156" s="15">
        <f t="shared" si="28"/>
        <v>1</v>
      </c>
      <c r="R156" s="15"/>
      <c r="S156" s="15"/>
    </row>
    <row r="157" spans="1:19" x14ac:dyDescent="0.25">
      <c r="A157" s="1">
        <v>157</v>
      </c>
      <c r="B157">
        <v>0.43369431957498988</v>
      </c>
      <c r="C157" s="14">
        <v>387.75660000000005</v>
      </c>
      <c r="D157" s="15">
        <v>157</v>
      </c>
      <c r="E157" s="1">
        <f t="shared" si="20"/>
        <v>1.0348309251305778E-2</v>
      </c>
      <c r="F157" s="1">
        <f t="shared" si="21"/>
        <v>0.1359930085151351</v>
      </c>
      <c r="G157" s="1">
        <f t="shared" si="22"/>
        <v>0</v>
      </c>
      <c r="H157" s="16">
        <f t="shared" si="23"/>
        <v>400.24698374735766</v>
      </c>
      <c r="I157" s="17">
        <f t="shared" si="24"/>
        <v>400.24698374735635</v>
      </c>
      <c r="J157" s="17">
        <f t="shared" si="26"/>
        <v>387.75660000000005</v>
      </c>
      <c r="K157" s="18">
        <f t="shared" si="25"/>
        <v>156.00968615622253</v>
      </c>
      <c r="L157" t="str">
        <f t="shared" si="27"/>
        <v/>
      </c>
      <c r="M157" s="15">
        <f t="shared" si="28"/>
        <v>2</v>
      </c>
      <c r="R157" s="15"/>
      <c r="S157" s="15"/>
    </row>
    <row r="158" spans="1:19" x14ac:dyDescent="0.25">
      <c r="A158" s="1">
        <v>158</v>
      </c>
      <c r="B158">
        <v>0.4329791581528401</v>
      </c>
      <c r="C158" s="14">
        <v>407.48015000000009</v>
      </c>
      <c r="D158" s="15">
        <v>158</v>
      </c>
      <c r="E158" s="1">
        <f t="shared" si="20"/>
        <v>1.0143790665100405E-2</v>
      </c>
      <c r="F158" s="1">
        <f t="shared" si="21"/>
        <v>0.13527784709753254</v>
      </c>
      <c r="G158" s="1">
        <f t="shared" si="22"/>
        <v>0</v>
      </c>
      <c r="H158" s="16">
        <f t="shared" si="23"/>
        <v>408.83255176594406</v>
      </c>
      <c r="I158" s="17">
        <f t="shared" si="24"/>
        <v>408.83255176594321</v>
      </c>
      <c r="J158" s="17">
        <f t="shared" si="26"/>
        <v>407.48015000000009</v>
      </c>
      <c r="K158" s="18">
        <f t="shared" si="25"/>
        <v>1.8289905365260528</v>
      </c>
      <c r="L158">
        <f t="shared" si="27"/>
        <v>1.8289905365260528</v>
      </c>
      <c r="M158" s="15">
        <f t="shared" si="28"/>
        <v>2</v>
      </c>
      <c r="R158" s="15"/>
      <c r="S158" s="15"/>
    </row>
    <row r="159" spans="1:19" x14ac:dyDescent="0.25">
      <c r="A159" s="1">
        <v>159</v>
      </c>
      <c r="B159">
        <v>0.43216183081324078</v>
      </c>
      <c r="C159" s="14">
        <v>421.32859999999999</v>
      </c>
      <c r="D159" s="15">
        <v>159</v>
      </c>
      <c r="E159" s="1">
        <f t="shared" si="20"/>
        <v>9.9166736182777736E-3</v>
      </c>
      <c r="F159" s="1">
        <f t="shared" si="21"/>
        <v>0.13446051976371551</v>
      </c>
      <c r="G159" s="1">
        <f t="shared" si="22"/>
        <v>0</v>
      </c>
      <c r="H159" s="16">
        <f t="shared" si="23"/>
        <v>418.78177929448668</v>
      </c>
      <c r="I159" s="17">
        <f t="shared" si="24"/>
        <v>418.7817792944852</v>
      </c>
      <c r="J159" s="17">
        <f t="shared" si="26"/>
        <v>421.32859999999999</v>
      </c>
      <c r="K159" s="18">
        <f t="shared" si="25"/>
        <v>6.4862957060388524</v>
      </c>
      <c r="L159">
        <f t="shared" si="27"/>
        <v>6.4862957060388524</v>
      </c>
      <c r="M159" s="15">
        <f t="shared" si="28"/>
        <v>2</v>
      </c>
      <c r="R159" s="15"/>
      <c r="S159" s="15"/>
    </row>
    <row r="160" spans="1:19" x14ac:dyDescent="0.25">
      <c r="A160" s="1">
        <v>160</v>
      </c>
      <c r="B160">
        <v>0.43042501021659163</v>
      </c>
      <c r="C160" s="14">
        <v>430.98054999999999</v>
      </c>
      <c r="D160" s="15">
        <v>160</v>
      </c>
      <c r="E160" s="1">
        <f t="shared" si="20"/>
        <v>9.4566172776514579E-3</v>
      </c>
      <c r="F160" s="1">
        <f t="shared" si="21"/>
        <v>0.13272369918177113</v>
      </c>
      <c r="G160" s="1">
        <f t="shared" si="22"/>
        <v>0</v>
      </c>
      <c r="H160" s="16">
        <f t="shared" si="23"/>
        <v>440.39975957383081</v>
      </c>
      <c r="I160" s="17">
        <f t="shared" si="24"/>
        <v>440.39975957383012</v>
      </c>
      <c r="J160" s="17">
        <f t="shared" si="26"/>
        <v>430.98054999999999</v>
      </c>
      <c r="K160" s="18">
        <f t="shared" si="25"/>
        <v>88.721508995733188</v>
      </c>
      <c r="L160" t="str">
        <f t="shared" si="27"/>
        <v/>
      </c>
      <c r="M160" s="15">
        <f t="shared" si="28"/>
        <v>3</v>
      </c>
      <c r="R160" s="15"/>
      <c r="S160" s="15"/>
    </row>
    <row r="161" spans="1:19" x14ac:dyDescent="0.25">
      <c r="A161" s="1">
        <v>161</v>
      </c>
      <c r="B161">
        <v>0.42991418062934211</v>
      </c>
      <c r="C161" s="14">
        <v>450.28445000000005</v>
      </c>
      <c r="D161" s="15">
        <v>161</v>
      </c>
      <c r="E161" s="1">
        <f t="shared" si="20"/>
        <v>9.326936313281544E-3</v>
      </c>
      <c r="F161" s="1">
        <f t="shared" si="21"/>
        <v>0.13221286959956741</v>
      </c>
      <c r="G161" s="1">
        <f t="shared" si="22"/>
        <v>0</v>
      </c>
      <c r="H161" s="16">
        <f t="shared" si="23"/>
        <v>446.87874996183558</v>
      </c>
      <c r="I161" s="17">
        <f t="shared" si="24"/>
        <v>446.87874996183473</v>
      </c>
      <c r="J161" s="17">
        <f t="shared" si="26"/>
        <v>450.28445000000005</v>
      </c>
      <c r="K161" s="18">
        <f t="shared" si="25"/>
        <v>11.598792749959269</v>
      </c>
      <c r="L161">
        <f t="shared" si="27"/>
        <v>11.598792749959269</v>
      </c>
      <c r="M161" s="15">
        <f t="shared" si="28"/>
        <v>3</v>
      </c>
      <c r="R161" s="15"/>
      <c r="S161" s="15"/>
    </row>
    <row r="162" spans="1:19" x14ac:dyDescent="0.25">
      <c r="A162" s="1">
        <v>162</v>
      </c>
      <c r="B162">
        <v>0.42899468737229263</v>
      </c>
      <c r="C162" s="14">
        <v>464.13290000000006</v>
      </c>
      <c r="D162" s="15">
        <v>162</v>
      </c>
      <c r="E162" s="1">
        <f t="shared" si="20"/>
        <v>9.0997110059158441E-3</v>
      </c>
      <c r="F162" s="1">
        <f t="shared" si="21"/>
        <v>0.13129337635255545</v>
      </c>
      <c r="G162" s="1">
        <f t="shared" si="22"/>
        <v>0</v>
      </c>
      <c r="H162" s="16">
        <f t="shared" si="23"/>
        <v>458.67641378417176</v>
      </c>
      <c r="I162" s="17">
        <f t="shared" si="24"/>
        <v>458.67641378417102</v>
      </c>
      <c r="J162" s="17">
        <f t="shared" si="26"/>
        <v>464.13290000000006</v>
      </c>
      <c r="K162" s="18">
        <f t="shared" si="25"/>
        <v>29.773241823532373</v>
      </c>
      <c r="L162">
        <f t="shared" si="27"/>
        <v>29.773241823532373</v>
      </c>
      <c r="M162" s="15">
        <f t="shared" si="28"/>
        <v>3</v>
      </c>
      <c r="R162" s="15"/>
      <c r="S162" s="15"/>
    </row>
    <row r="163" spans="1:19" x14ac:dyDescent="0.25">
      <c r="A163" s="1">
        <v>163</v>
      </c>
      <c r="B163">
        <v>0.42736003269309364</v>
      </c>
      <c r="C163" s="14">
        <v>476.30275</v>
      </c>
      <c r="D163" s="15">
        <v>163</v>
      </c>
      <c r="E163" s="1">
        <f t="shared" si="20"/>
        <v>8.7146876847382961E-3</v>
      </c>
      <c r="F163" s="1">
        <f t="shared" si="21"/>
        <v>0.12965872169470272</v>
      </c>
      <c r="G163" s="1">
        <f t="shared" si="22"/>
        <v>0</v>
      </c>
      <c r="H163" s="16">
        <f t="shared" si="23"/>
        <v>480.07147516196494</v>
      </c>
      <c r="I163" s="17">
        <f t="shared" si="24"/>
        <v>480.07147516196437</v>
      </c>
      <c r="J163" s="17">
        <f t="shared" si="26"/>
        <v>476.30275</v>
      </c>
      <c r="K163" s="18">
        <f t="shared" si="25"/>
        <v>14.203289346423359</v>
      </c>
      <c r="L163">
        <f t="shared" si="27"/>
        <v>14.203289346423359</v>
      </c>
      <c r="M163" s="15">
        <f t="shared" si="28"/>
        <v>3</v>
      </c>
      <c r="R163" s="15"/>
      <c r="S163" s="15"/>
    </row>
    <row r="164" spans="1:19" x14ac:dyDescent="0.25">
      <c r="A164" s="1">
        <v>164</v>
      </c>
      <c r="B164">
        <v>0.42674703718839402</v>
      </c>
      <c r="C164" s="14">
        <v>493.92805000000004</v>
      </c>
      <c r="D164" s="15">
        <v>164</v>
      </c>
      <c r="E164" s="1">
        <f t="shared" si="20"/>
        <v>8.5762995196294323E-3</v>
      </c>
      <c r="F164" s="1">
        <f t="shared" si="21"/>
        <v>0.12904572619934562</v>
      </c>
      <c r="G164" s="1">
        <f t="shared" si="22"/>
        <v>0</v>
      </c>
      <c r="H164" s="16">
        <f t="shared" si="23"/>
        <v>488.23077911449002</v>
      </c>
      <c r="I164" s="17">
        <f t="shared" si="24"/>
        <v>488.23077911448945</v>
      </c>
      <c r="J164" s="17">
        <f t="shared" si="26"/>
        <v>493.92805000000004</v>
      </c>
      <c r="K164" s="18">
        <f t="shared" si="25"/>
        <v>32.45889554288663</v>
      </c>
      <c r="L164">
        <f t="shared" si="27"/>
        <v>32.45889554288663</v>
      </c>
      <c r="M164" s="15">
        <f t="shared" si="28"/>
        <v>3</v>
      </c>
      <c r="R164" s="15"/>
      <c r="S164" s="15"/>
    </row>
    <row r="165" spans="1:19" x14ac:dyDescent="0.25">
      <c r="A165" s="1">
        <v>165</v>
      </c>
      <c r="B165">
        <v>0.42562321209644455</v>
      </c>
      <c r="C165" s="14">
        <v>505.2586</v>
      </c>
      <c r="D165" s="15">
        <v>165</v>
      </c>
      <c r="E165" s="1">
        <f t="shared" si="20"/>
        <v>8.3307093223913345E-3</v>
      </c>
      <c r="F165" s="1">
        <f t="shared" si="21"/>
        <v>0.12792190112673796</v>
      </c>
      <c r="G165" s="1">
        <f t="shared" si="22"/>
        <v>0</v>
      </c>
      <c r="H165" s="16">
        <f t="shared" si="23"/>
        <v>503.37807242398128</v>
      </c>
      <c r="I165" s="17">
        <f t="shared" si="24"/>
        <v>503.37807242398048</v>
      </c>
      <c r="J165" s="17">
        <f t="shared" si="26"/>
        <v>505.2586</v>
      </c>
      <c r="K165" s="18">
        <f t="shared" si="25"/>
        <v>3.5363839641698411</v>
      </c>
      <c r="L165">
        <f t="shared" si="27"/>
        <v>3.5363839641698411</v>
      </c>
      <c r="M165" s="15">
        <f t="shared" si="28"/>
        <v>3</v>
      </c>
      <c r="R165" s="15"/>
      <c r="S165" s="15"/>
    </row>
    <row r="166" spans="1:19" x14ac:dyDescent="0.25">
      <c r="A166" s="1">
        <v>166</v>
      </c>
      <c r="B166">
        <v>0.42429505516959537</v>
      </c>
      <c r="C166" s="14">
        <v>522.04460000000006</v>
      </c>
      <c r="D166" s="15">
        <v>166</v>
      </c>
      <c r="E166" s="1">
        <f t="shared" si="20"/>
        <v>8.0534673190681277E-3</v>
      </c>
      <c r="F166" s="1">
        <f t="shared" si="21"/>
        <v>0.12659374422701028</v>
      </c>
      <c r="G166" s="1">
        <f t="shared" si="22"/>
        <v>0</v>
      </c>
      <c r="H166" s="16">
        <f t="shared" si="23"/>
        <v>521.58765853956095</v>
      </c>
      <c r="I166" s="17">
        <f t="shared" si="24"/>
        <v>521.58765853956083</v>
      </c>
      <c r="J166" s="17">
        <f t="shared" si="26"/>
        <v>522.04460000000006</v>
      </c>
      <c r="K166" s="18">
        <f t="shared" si="25"/>
        <v>0.20879549826833183</v>
      </c>
      <c r="L166">
        <f t="shared" si="27"/>
        <v>0.20879549826833183</v>
      </c>
      <c r="M166" s="15">
        <f t="shared" si="28"/>
        <v>3</v>
      </c>
      <c r="R166" s="15"/>
      <c r="S166" s="15"/>
    </row>
    <row r="167" spans="1:19" x14ac:dyDescent="0.25">
      <c r="A167" s="1">
        <v>167</v>
      </c>
      <c r="B167">
        <v>0.42368205966489575</v>
      </c>
      <c r="C167" s="14">
        <v>537.15200000000004</v>
      </c>
      <c r="D167" s="15">
        <v>167</v>
      </c>
      <c r="E167" s="1">
        <f t="shared" si="20"/>
        <v>7.9300639873446238E-3</v>
      </c>
      <c r="F167" s="1">
        <f t="shared" si="21"/>
        <v>0.12598074873662229</v>
      </c>
      <c r="G167" s="1">
        <f t="shared" si="22"/>
        <v>0</v>
      </c>
      <c r="H167" s="16">
        <f t="shared" si="23"/>
        <v>530.10243442028559</v>
      </c>
      <c r="I167" s="17">
        <f t="shared" si="24"/>
        <v>530.10243442028514</v>
      </c>
      <c r="J167" s="17">
        <f t="shared" si="26"/>
        <v>537.15200000000004</v>
      </c>
      <c r="K167" s="18">
        <f t="shared" si="25"/>
        <v>49.696374862701191</v>
      </c>
      <c r="L167">
        <f t="shared" si="27"/>
        <v>49.696374862701191</v>
      </c>
      <c r="M167" s="15">
        <f t="shared" si="28"/>
        <v>3</v>
      </c>
      <c r="R167" s="15"/>
      <c r="S167" s="15"/>
    </row>
    <row r="168" spans="1:19" x14ac:dyDescent="0.25">
      <c r="A168" s="1">
        <v>168</v>
      </c>
      <c r="B168">
        <v>0.42204740498569676</v>
      </c>
      <c r="C168" s="14">
        <v>547.64325000000008</v>
      </c>
      <c r="D168" s="15">
        <v>168</v>
      </c>
      <c r="E168" s="1">
        <f t="shared" si="20"/>
        <v>7.6143699204075169E-3</v>
      </c>
      <c r="F168" s="1">
        <f t="shared" si="21"/>
        <v>0.12434609410213064</v>
      </c>
      <c r="G168" s="1">
        <f t="shared" si="22"/>
        <v>0</v>
      </c>
      <c r="H168" s="16">
        <f t="shared" si="23"/>
        <v>553.14133151034332</v>
      </c>
      <c r="I168" s="17">
        <f t="shared" si="24"/>
        <v>553.14133151034275</v>
      </c>
      <c r="J168" s="17">
        <f t="shared" si="26"/>
        <v>547.64325000000008</v>
      </c>
      <c r="K168" s="18">
        <f t="shared" si="25"/>
        <v>30.228900294371957</v>
      </c>
      <c r="L168">
        <f t="shared" si="27"/>
        <v>30.228900294371957</v>
      </c>
      <c r="M168" s="15">
        <f t="shared" si="28"/>
        <v>3</v>
      </c>
      <c r="R168" s="15"/>
      <c r="S168" s="15"/>
    </row>
    <row r="169" spans="1:19" x14ac:dyDescent="0.25">
      <c r="A169" s="1">
        <v>169</v>
      </c>
      <c r="B169">
        <v>0.42143440948099709</v>
      </c>
      <c r="C169" s="14">
        <v>566.52750000000003</v>
      </c>
      <c r="D169" s="15">
        <v>169</v>
      </c>
      <c r="E169" s="1">
        <f t="shared" si="20"/>
        <v>7.5008049226332751E-3</v>
      </c>
      <c r="F169" s="1">
        <f t="shared" si="21"/>
        <v>0.12373309861699784</v>
      </c>
      <c r="G169" s="1">
        <f t="shared" si="22"/>
        <v>0</v>
      </c>
      <c r="H169" s="16">
        <f t="shared" si="23"/>
        <v>561.90343912031813</v>
      </c>
      <c r="I169" s="17">
        <f t="shared" si="24"/>
        <v>561.90343912031767</v>
      </c>
      <c r="J169" s="17">
        <f t="shared" si="26"/>
        <v>566.52750000000003</v>
      </c>
      <c r="K169" s="18">
        <f t="shared" si="25"/>
        <v>21.381939019008808</v>
      </c>
      <c r="L169">
        <f t="shared" si="27"/>
        <v>21.381939019008808</v>
      </c>
      <c r="M169" s="15">
        <f t="shared" si="28"/>
        <v>3</v>
      </c>
      <c r="R169" s="15"/>
      <c r="S169" s="15"/>
    </row>
    <row r="170" spans="1:19" x14ac:dyDescent="0.25">
      <c r="A170" s="1">
        <v>170</v>
      </c>
      <c r="B170">
        <v>0.42082141397629741</v>
      </c>
      <c r="C170" s="14">
        <v>578.69735000000003</v>
      </c>
      <c r="D170" s="15">
        <v>170</v>
      </c>
      <c r="E170" s="1">
        <f t="shared" si="20"/>
        <v>7.3897644065449124E-3</v>
      </c>
      <c r="F170" s="1">
        <f t="shared" si="21"/>
        <v>0.12312010313360733</v>
      </c>
      <c r="G170" s="1">
        <f t="shared" si="22"/>
        <v>0</v>
      </c>
      <c r="H170" s="16">
        <f t="shared" si="23"/>
        <v>570.73116698250237</v>
      </c>
      <c r="I170" s="17">
        <f t="shared" si="24"/>
        <v>570.73116698250215</v>
      </c>
      <c r="J170" s="17">
        <f t="shared" si="26"/>
        <v>578.69735000000003</v>
      </c>
      <c r="K170" s="18">
        <f t="shared" si="25"/>
        <v>63.460071868271676</v>
      </c>
      <c r="L170">
        <f t="shared" si="27"/>
        <v>63.460071868271676</v>
      </c>
      <c r="M170" s="15">
        <f t="shared" si="28"/>
        <v>3</v>
      </c>
      <c r="R170" s="15"/>
      <c r="S170" s="15"/>
    </row>
    <row r="171" spans="1:19" x14ac:dyDescent="0.25">
      <c r="A171" s="1">
        <v>171</v>
      </c>
      <c r="B171">
        <v>0.41918675929709842</v>
      </c>
      <c r="C171" s="14">
        <v>590.86720000000003</v>
      </c>
      <c r="D171" s="15">
        <v>171</v>
      </c>
      <c r="E171" s="1">
        <f t="shared" si="20"/>
        <v>7.1055062209472511E-3</v>
      </c>
      <c r="F171" s="1">
        <f t="shared" si="21"/>
        <v>0.12148544852097486</v>
      </c>
      <c r="G171" s="1">
        <f t="shared" si="22"/>
        <v>0</v>
      </c>
      <c r="H171" s="16">
        <f t="shared" si="23"/>
        <v>594.58692886135873</v>
      </c>
      <c r="I171" s="17">
        <f t="shared" si="24"/>
        <v>594.58692886135759</v>
      </c>
      <c r="J171" s="17">
        <f t="shared" si="26"/>
        <v>590.86720000000003</v>
      </c>
      <c r="K171" s="18">
        <f t="shared" si="25"/>
        <v>13.836382802016459</v>
      </c>
      <c r="L171">
        <f t="shared" si="27"/>
        <v>13.836382802016459</v>
      </c>
      <c r="M171" s="15">
        <f t="shared" si="28"/>
        <v>3</v>
      </c>
      <c r="R171" s="15"/>
      <c r="S171" s="15"/>
    </row>
    <row r="172" spans="1:19" x14ac:dyDescent="0.25">
      <c r="A172" s="1">
        <v>172</v>
      </c>
      <c r="B172">
        <v>0.4185737637923988</v>
      </c>
      <c r="C172" s="14">
        <v>607.23355000000004</v>
      </c>
      <c r="D172" s="15">
        <v>172</v>
      </c>
      <c r="E172" s="1">
        <f t="shared" si="20"/>
        <v>7.0031744609040797E-3</v>
      </c>
      <c r="F172" s="1">
        <f t="shared" si="21"/>
        <v>0.12087245304540913</v>
      </c>
      <c r="G172" s="1">
        <f t="shared" si="22"/>
        <v>0</v>
      </c>
      <c r="H172" s="16">
        <f t="shared" si="23"/>
        <v>603.64897778818045</v>
      </c>
      <c r="I172" s="17">
        <f t="shared" si="24"/>
        <v>603.64897778817976</v>
      </c>
      <c r="J172" s="17">
        <f t="shared" si="26"/>
        <v>607.23355000000004</v>
      </c>
      <c r="K172" s="18">
        <f t="shared" si="25"/>
        <v>12.849157941754084</v>
      </c>
      <c r="L172">
        <f t="shared" si="27"/>
        <v>12.849157941754084</v>
      </c>
      <c r="M172" s="15">
        <f t="shared" si="28"/>
        <v>3</v>
      </c>
      <c r="R172" s="15"/>
      <c r="S172" s="15"/>
    </row>
    <row r="173" spans="1:19" x14ac:dyDescent="0.25">
      <c r="A173" s="1">
        <v>173</v>
      </c>
      <c r="B173">
        <v>0.41755210461789949</v>
      </c>
      <c r="C173" s="14">
        <v>617.30515000000014</v>
      </c>
      <c r="D173" s="15">
        <v>173</v>
      </c>
      <c r="E173" s="1">
        <f t="shared" si="20"/>
        <v>6.8375529516319263E-3</v>
      </c>
      <c r="F173" s="1">
        <f t="shared" si="21"/>
        <v>0.1198507939253444</v>
      </c>
      <c r="G173" s="1">
        <f t="shared" si="22"/>
        <v>0</v>
      </c>
      <c r="H173" s="16">
        <f t="shared" si="23"/>
        <v>618.89045349446008</v>
      </c>
      <c r="I173" s="17">
        <f t="shared" si="24"/>
        <v>618.89045349445951</v>
      </c>
      <c r="J173" s="17">
        <f t="shared" si="26"/>
        <v>617.30515000000014</v>
      </c>
      <c r="K173" s="18">
        <f t="shared" si="25"/>
        <v>2.5131871695450814</v>
      </c>
      <c r="L173">
        <f t="shared" si="27"/>
        <v>2.5131871695450814</v>
      </c>
      <c r="M173" s="15">
        <f t="shared" si="28"/>
        <v>3</v>
      </c>
      <c r="R173" s="15"/>
      <c r="S173" s="15"/>
    </row>
    <row r="174" spans="1:19" x14ac:dyDescent="0.25">
      <c r="A174" s="1">
        <v>174</v>
      </c>
      <c r="B174">
        <v>0.41622394769105031</v>
      </c>
      <c r="C174" s="14">
        <v>630.73395000000005</v>
      </c>
      <c r="D174" s="15">
        <v>174</v>
      </c>
      <c r="E174" s="1">
        <f t="shared" si="20"/>
        <v>6.6310751185763399E-3</v>
      </c>
      <c r="F174" s="1">
        <f t="shared" si="21"/>
        <v>0.11852263708187745</v>
      </c>
      <c r="G174" s="1">
        <f t="shared" si="22"/>
        <v>0</v>
      </c>
      <c r="H174" s="16">
        <f t="shared" si="23"/>
        <v>638.95802003559322</v>
      </c>
      <c r="I174" s="17">
        <f t="shared" si="24"/>
        <v>638.95802003559311</v>
      </c>
      <c r="J174" s="17">
        <f t="shared" si="26"/>
        <v>630.73395000000005</v>
      </c>
      <c r="K174" s="18">
        <f t="shared" si="25"/>
        <v>67.635327950339615</v>
      </c>
      <c r="L174">
        <f t="shared" si="27"/>
        <v>67.635327950339615</v>
      </c>
      <c r="M174" s="15">
        <f t="shared" si="28"/>
        <v>3</v>
      </c>
      <c r="R174" s="15"/>
      <c r="S174" s="15"/>
    </row>
    <row r="175" spans="1:19" x14ac:dyDescent="0.25">
      <c r="A175" s="1">
        <v>175</v>
      </c>
      <c r="B175">
        <v>0.41561095218635064</v>
      </c>
      <c r="C175" s="14">
        <v>643.74310000000003</v>
      </c>
      <c r="D175" s="15">
        <v>175</v>
      </c>
      <c r="E175" s="1">
        <f t="shared" si="20"/>
        <v>6.5390026883459101E-3</v>
      </c>
      <c r="F175" s="1">
        <f t="shared" si="21"/>
        <v>0.11790964162117747</v>
      </c>
      <c r="G175" s="1">
        <f t="shared" si="22"/>
        <v>0</v>
      </c>
      <c r="H175" s="16">
        <f t="shared" si="23"/>
        <v>648.31509418689302</v>
      </c>
      <c r="I175" s="17">
        <f t="shared" si="24"/>
        <v>648.31509418689257</v>
      </c>
      <c r="J175" s="17">
        <f t="shared" si="26"/>
        <v>643.74310000000003</v>
      </c>
      <c r="K175" s="18">
        <f t="shared" si="25"/>
        <v>20.903130844979167</v>
      </c>
      <c r="L175">
        <f t="shared" si="27"/>
        <v>20.903130844979167</v>
      </c>
      <c r="M175" s="15">
        <f t="shared" si="28"/>
        <v>3</v>
      </c>
      <c r="R175" s="15"/>
      <c r="S175" s="15"/>
    </row>
    <row r="176" spans="1:19" x14ac:dyDescent="0.25">
      <c r="A176" s="1">
        <v>176</v>
      </c>
      <c r="B176">
        <v>0.41407846342460153</v>
      </c>
      <c r="C176" s="14">
        <v>650.87715000000003</v>
      </c>
      <c r="D176" s="15">
        <v>176</v>
      </c>
      <c r="E176" s="1">
        <f t="shared" si="20"/>
        <v>6.3172953579916889E-3</v>
      </c>
      <c r="F176" s="1">
        <f t="shared" si="21"/>
        <v>0.11637715298733989</v>
      </c>
      <c r="G176" s="1">
        <f t="shared" si="22"/>
        <v>0</v>
      </c>
      <c r="H176" s="16">
        <f t="shared" si="23"/>
        <v>671.96575516172061</v>
      </c>
      <c r="I176" s="17">
        <f t="shared" si="24"/>
        <v>671.96575516172015</v>
      </c>
      <c r="J176" s="17">
        <f t="shared" si="26"/>
        <v>650.87715000000003</v>
      </c>
      <c r="K176" s="18">
        <f t="shared" si="25"/>
        <v>444.72926766692871</v>
      </c>
      <c r="L176" t="str">
        <f t="shared" si="27"/>
        <v/>
      </c>
      <c r="M176" s="15">
        <f t="shared" si="28"/>
        <v>4</v>
      </c>
      <c r="R176" s="15"/>
      <c r="S176" s="15"/>
    </row>
    <row r="177" spans="1:19" x14ac:dyDescent="0.25">
      <c r="A177" s="1">
        <v>177</v>
      </c>
      <c r="B177">
        <v>0.41336330200245203</v>
      </c>
      <c r="C177" s="14">
        <v>662.20770000000005</v>
      </c>
      <c r="D177" s="15">
        <v>177</v>
      </c>
      <c r="E177" s="1">
        <f t="shared" si="20"/>
        <v>6.2178063288628911E-3</v>
      </c>
      <c r="F177" s="1">
        <f t="shared" si="21"/>
        <v>0.11566199163488333</v>
      </c>
      <c r="G177" s="1">
        <f t="shared" si="22"/>
        <v>0</v>
      </c>
      <c r="H177" s="16">
        <f t="shared" si="23"/>
        <v>683.12700290717885</v>
      </c>
      <c r="I177" s="17">
        <f t="shared" si="24"/>
        <v>683.12700290717839</v>
      </c>
      <c r="J177" s="17">
        <f t="shared" si="26"/>
        <v>662.20770000000005</v>
      </c>
      <c r="K177" s="18">
        <f t="shared" si="25"/>
        <v>437.61723412228048</v>
      </c>
      <c r="L177" t="str">
        <f t="shared" si="27"/>
        <v/>
      </c>
      <c r="M177" s="15">
        <f t="shared" si="28"/>
        <v>5</v>
      </c>
      <c r="R177" s="15"/>
      <c r="S177" s="15"/>
    </row>
    <row r="178" spans="1:19" x14ac:dyDescent="0.25">
      <c r="A178" s="1">
        <v>178</v>
      </c>
      <c r="B178">
        <v>0.41264814058030252</v>
      </c>
      <c r="C178" s="14">
        <v>672.69895000000008</v>
      </c>
      <c r="D178" s="15">
        <v>178</v>
      </c>
      <c r="E178" s="1">
        <f t="shared" si="20"/>
        <v>6.120739810405923E-3</v>
      </c>
      <c r="F178" s="1">
        <f t="shared" si="21"/>
        <v>0.11494683028971921</v>
      </c>
      <c r="G178" s="1">
        <f t="shared" si="22"/>
        <v>0</v>
      </c>
      <c r="H178" s="16">
        <f t="shared" si="23"/>
        <v>694.36617373695969</v>
      </c>
      <c r="I178" s="17">
        <f t="shared" si="24"/>
        <v>694.36617373696026</v>
      </c>
      <c r="J178" s="17">
        <f t="shared" si="26"/>
        <v>672.69895000000008</v>
      </c>
      <c r="K178" s="18">
        <f t="shared" si="25"/>
        <v>469.46858446749076</v>
      </c>
      <c r="L178" t="str">
        <f t="shared" si="27"/>
        <v/>
      </c>
      <c r="M178" s="15">
        <f t="shared" si="28"/>
        <v>6</v>
      </c>
      <c r="R178" s="15"/>
      <c r="S178" s="15"/>
    </row>
    <row r="179" spans="1:19" x14ac:dyDescent="0.25">
      <c r="A179" s="1">
        <v>179</v>
      </c>
      <c r="B179">
        <v>0.41101348590110354</v>
      </c>
      <c r="C179" s="14">
        <v>684.0295000000001</v>
      </c>
      <c r="D179" s="15">
        <v>179</v>
      </c>
      <c r="E179" s="1">
        <f t="shared" si="20"/>
        <v>5.9075767975881772E-3</v>
      </c>
      <c r="F179" s="1">
        <f t="shared" si="21"/>
        <v>0.11331217581810231</v>
      </c>
      <c r="G179" s="1">
        <f t="shared" si="22"/>
        <v>0</v>
      </c>
      <c r="H179" s="16">
        <f t="shared" si="23"/>
        <v>720.34410024746751</v>
      </c>
      <c r="I179" s="17">
        <f t="shared" si="24"/>
        <v>720.3441002474674</v>
      </c>
      <c r="J179" s="17">
        <f t="shared" si="26"/>
        <v>684.0295000000001</v>
      </c>
      <c r="K179" s="18">
        <f t="shared" si="25"/>
        <v>1318.7501911333518</v>
      </c>
      <c r="L179" t="str">
        <f t="shared" si="27"/>
        <v/>
      </c>
      <c r="M179" s="15">
        <f t="shared" si="28"/>
        <v>7</v>
      </c>
      <c r="R179" s="15"/>
      <c r="S179" s="15"/>
    </row>
    <row r="180" spans="1:19" x14ac:dyDescent="0.25">
      <c r="A180" s="1">
        <v>180</v>
      </c>
      <c r="B180">
        <v>0.41040049039640386</v>
      </c>
      <c r="C180" s="14">
        <v>693.68145000000015</v>
      </c>
      <c r="D180" s="15">
        <v>180</v>
      </c>
      <c r="E180" s="1">
        <f t="shared" si="20"/>
        <v>5.8306316696801162E-3</v>
      </c>
      <c r="F180" s="1">
        <f t="shared" si="21"/>
        <v>0.11269918040425431</v>
      </c>
      <c r="G180" s="1">
        <f t="shared" si="22"/>
        <v>0</v>
      </c>
      <c r="H180" s="16">
        <f t="shared" si="23"/>
        <v>730.18788414474034</v>
      </c>
      <c r="I180" s="17">
        <f t="shared" si="24"/>
        <v>730.18788414473966</v>
      </c>
      <c r="J180" s="17">
        <f t="shared" si="26"/>
        <v>693.68145000000015</v>
      </c>
      <c r="K180" s="18">
        <f t="shared" si="25"/>
        <v>1332.7197339642021</v>
      </c>
      <c r="L180" t="str">
        <f t="shared" si="27"/>
        <v/>
      </c>
      <c r="M180" s="15">
        <f t="shared" si="28"/>
        <v>8</v>
      </c>
      <c r="R180" s="15"/>
      <c r="S180" s="15"/>
    </row>
    <row r="181" spans="1:19" x14ac:dyDescent="0.25">
      <c r="A181" s="1">
        <v>181</v>
      </c>
      <c r="B181">
        <v>0.40958316305680426</v>
      </c>
      <c r="C181" s="14">
        <v>701.65480000000002</v>
      </c>
      <c r="D181" s="15">
        <v>181</v>
      </c>
      <c r="E181" s="1">
        <f t="shared" si="20"/>
        <v>5.7304660307477967E-3</v>
      </c>
      <c r="F181" s="1">
        <f t="shared" si="21"/>
        <v>0.11188185319849696</v>
      </c>
      <c r="G181" s="1">
        <f t="shared" si="22"/>
        <v>0</v>
      </c>
      <c r="H181" s="16">
        <f t="shared" si="23"/>
        <v>743.39838076626461</v>
      </c>
      <c r="I181" s="17">
        <f t="shared" si="24"/>
        <v>743.39838076626347</v>
      </c>
      <c r="J181" s="17">
        <f t="shared" si="26"/>
        <v>701.65480000000002</v>
      </c>
      <c r="K181" s="18">
        <f t="shared" si="25"/>
        <v>1742.5265351895598</v>
      </c>
      <c r="L181" t="str">
        <f t="shared" si="27"/>
        <v/>
      </c>
      <c r="M181" s="15">
        <f t="shared" si="28"/>
        <v>9</v>
      </c>
      <c r="R181" s="15"/>
      <c r="S181" s="15"/>
    </row>
    <row r="182" spans="1:19" x14ac:dyDescent="0.25">
      <c r="A182" s="1">
        <v>182</v>
      </c>
      <c r="B182">
        <v>0.40805067429505509</v>
      </c>
      <c r="C182" s="14">
        <v>712.98535000000004</v>
      </c>
      <c r="D182" s="15">
        <v>182</v>
      </c>
      <c r="E182" s="1">
        <f t="shared" si="20"/>
        <v>5.5498237680269395E-3</v>
      </c>
      <c r="F182" s="1">
        <f t="shared" si="21"/>
        <v>0.11034936473267581</v>
      </c>
      <c r="G182" s="1">
        <f t="shared" si="22"/>
        <v>0</v>
      </c>
      <c r="H182" s="16">
        <f t="shared" si="23"/>
        <v>768.42811037072067</v>
      </c>
      <c r="I182" s="17">
        <f t="shared" si="24"/>
        <v>768.42811037071988</v>
      </c>
      <c r="J182" s="17">
        <f t="shared" si="26"/>
        <v>712.98535000000004</v>
      </c>
      <c r="K182" s="18">
        <f t="shared" si="25"/>
        <v>3073.8996775250621</v>
      </c>
      <c r="L182" t="str">
        <f t="shared" si="27"/>
        <v/>
      </c>
      <c r="M182" s="15">
        <f t="shared" si="28"/>
        <v>10</v>
      </c>
      <c r="R182" s="15"/>
      <c r="S182" s="15"/>
    </row>
    <row r="183" spans="1:19" x14ac:dyDescent="0.25">
      <c r="A183" s="1">
        <v>183</v>
      </c>
      <c r="B183">
        <v>0.40753984470780558</v>
      </c>
      <c r="C183" s="14">
        <v>721.798</v>
      </c>
      <c r="D183" s="15">
        <v>183</v>
      </c>
      <c r="E183" s="1">
        <f t="shared" si="20"/>
        <v>5.4916040498202076E-3</v>
      </c>
      <c r="F183" s="1">
        <f t="shared" si="21"/>
        <v>0.1098385352589471</v>
      </c>
      <c r="G183" s="1">
        <f t="shared" si="22"/>
        <v>0</v>
      </c>
      <c r="H183" s="16">
        <f t="shared" si="23"/>
        <v>776.84589128267771</v>
      </c>
      <c r="I183" s="17">
        <f t="shared" si="24"/>
        <v>776.84589128267635</v>
      </c>
      <c r="J183" s="17">
        <f t="shared" si="26"/>
        <v>721.798</v>
      </c>
      <c r="K183" s="18">
        <f t="shared" si="25"/>
        <v>3030.2703346693543</v>
      </c>
      <c r="L183" t="str">
        <f t="shared" si="27"/>
        <v/>
      </c>
      <c r="M183" s="15">
        <f t="shared" si="28"/>
        <v>11</v>
      </c>
      <c r="S183" s="15"/>
    </row>
    <row r="184" spans="1:19" x14ac:dyDescent="0.25">
      <c r="A184" s="1">
        <v>184</v>
      </c>
      <c r="B184">
        <v>0.40662035145075609</v>
      </c>
      <c r="C184" s="14">
        <v>728.09275000000014</v>
      </c>
      <c r="D184" s="15">
        <v>184</v>
      </c>
      <c r="E184" s="1">
        <f t="shared" si="20"/>
        <v>5.3892173676465156E-3</v>
      </c>
      <c r="F184" s="1">
        <f t="shared" si="21"/>
        <v>0.1089190422277226</v>
      </c>
      <c r="G184" s="1">
        <f t="shared" si="22"/>
        <v>0</v>
      </c>
      <c r="H184" s="16">
        <f t="shared" si="23"/>
        <v>792.09078781055337</v>
      </c>
      <c r="I184" s="17">
        <f t="shared" si="24"/>
        <v>792.09078781055268</v>
      </c>
      <c r="J184" s="17">
        <f t="shared" si="26"/>
        <v>728.09275000000014</v>
      </c>
      <c r="K184" s="18">
        <f t="shared" si="25"/>
        <v>4095.7488436009135</v>
      </c>
      <c r="L184" t="str">
        <f t="shared" si="27"/>
        <v/>
      </c>
      <c r="M184" s="15">
        <f t="shared" si="28"/>
        <v>12</v>
      </c>
      <c r="S184" s="15"/>
    </row>
    <row r="185" spans="1:19" x14ac:dyDescent="0.25">
      <c r="A185" s="1">
        <v>185</v>
      </c>
      <c r="B185"/>
      <c r="C185" s="14"/>
      <c r="D185" s="15">
        <v>185</v>
      </c>
      <c r="E185" s="1" t="str">
        <f t="shared" si="20"/>
        <v/>
      </c>
      <c r="F185" s="1" t="str">
        <f t="shared" si="21"/>
        <v/>
      </c>
      <c r="G185" s="1" t="str">
        <f t="shared" si="22"/>
        <v/>
      </c>
      <c r="H185" s="16" t="str">
        <f t="shared" si="23"/>
        <v/>
      </c>
      <c r="I185" s="17" t="str">
        <f t="shared" si="24"/>
        <v/>
      </c>
      <c r="J185" s="17" t="str">
        <f t="shared" si="26"/>
        <v/>
      </c>
      <c r="K185" s="18" t="str">
        <f t="shared" si="25"/>
        <v/>
      </c>
      <c r="L185" t="str">
        <f t="shared" si="27"/>
        <v/>
      </c>
      <c r="M185" s="15">
        <f t="shared" si="28"/>
        <v>13</v>
      </c>
      <c r="S185" s="15"/>
    </row>
    <row r="186" spans="1:19" x14ac:dyDescent="0.25">
      <c r="A186" s="1">
        <v>186</v>
      </c>
      <c r="B186"/>
      <c r="C186" s="14"/>
      <c r="D186" s="15">
        <v>186</v>
      </c>
      <c r="E186" s="1" t="str">
        <f t="shared" si="20"/>
        <v/>
      </c>
      <c r="F186" s="1" t="str">
        <f t="shared" si="21"/>
        <v/>
      </c>
      <c r="G186" s="1" t="str">
        <f t="shared" si="22"/>
        <v/>
      </c>
      <c r="H186" s="16" t="str">
        <f t="shared" si="23"/>
        <v/>
      </c>
      <c r="I186" s="17" t="str">
        <f t="shared" si="24"/>
        <v/>
      </c>
      <c r="J186" s="17" t="str">
        <f t="shared" si="26"/>
        <v/>
      </c>
      <c r="K186" s="18" t="str">
        <f t="shared" si="25"/>
        <v/>
      </c>
      <c r="L186" t="str">
        <f t="shared" si="27"/>
        <v/>
      </c>
      <c r="M186" s="15">
        <f t="shared" si="28"/>
        <v>14</v>
      </c>
    </row>
    <row r="187" spans="1:19" x14ac:dyDescent="0.25">
      <c r="A187" s="1">
        <v>187</v>
      </c>
      <c r="B187"/>
      <c r="C187" s="14"/>
      <c r="D187" s="15">
        <v>187</v>
      </c>
      <c r="E187" s="1" t="str">
        <f t="shared" si="20"/>
        <v/>
      </c>
      <c r="F187" s="1" t="str">
        <f t="shared" si="21"/>
        <v/>
      </c>
      <c r="G187" s="1" t="str">
        <f t="shared" si="22"/>
        <v/>
      </c>
      <c r="H187" s="16" t="str">
        <f t="shared" si="23"/>
        <v/>
      </c>
      <c r="I187" s="17" t="str">
        <f t="shared" si="24"/>
        <v/>
      </c>
      <c r="J187" s="17" t="str">
        <f t="shared" si="26"/>
        <v/>
      </c>
      <c r="K187" s="18" t="str">
        <f t="shared" si="25"/>
        <v/>
      </c>
      <c r="L187" t="str">
        <f t="shared" si="27"/>
        <v/>
      </c>
      <c r="M187" s="15">
        <f t="shared" si="28"/>
        <v>15</v>
      </c>
    </row>
    <row r="188" spans="1:19" x14ac:dyDescent="0.25">
      <c r="A188" s="1">
        <v>188</v>
      </c>
      <c r="B188"/>
      <c r="C188" s="14"/>
      <c r="D188" s="15">
        <v>188</v>
      </c>
      <c r="E188" s="1" t="str">
        <f t="shared" si="20"/>
        <v/>
      </c>
      <c r="F188" s="1" t="str">
        <f t="shared" si="21"/>
        <v/>
      </c>
      <c r="G188" s="1" t="str">
        <f t="shared" si="22"/>
        <v/>
      </c>
      <c r="H188" s="16" t="str">
        <f t="shared" si="23"/>
        <v/>
      </c>
      <c r="I188" s="17" t="str">
        <f t="shared" si="24"/>
        <v/>
      </c>
      <c r="J188" s="17" t="str">
        <f t="shared" si="26"/>
        <v/>
      </c>
      <c r="K188" s="18" t="str">
        <f t="shared" si="25"/>
        <v/>
      </c>
      <c r="L188" t="str">
        <f t="shared" si="27"/>
        <v/>
      </c>
      <c r="M188" s="15">
        <f t="shared" si="28"/>
        <v>16</v>
      </c>
    </row>
    <row r="189" spans="1:19" x14ac:dyDescent="0.25">
      <c r="A189" s="1">
        <v>189</v>
      </c>
      <c r="B189"/>
      <c r="C189" s="14"/>
      <c r="D189" s="15">
        <v>189</v>
      </c>
      <c r="E189" s="1" t="str">
        <f t="shared" si="20"/>
        <v/>
      </c>
      <c r="F189" s="1" t="str">
        <f t="shared" si="21"/>
        <v/>
      </c>
      <c r="G189" s="1" t="str">
        <f t="shared" si="22"/>
        <v/>
      </c>
      <c r="H189" s="16" t="str">
        <f t="shared" si="23"/>
        <v/>
      </c>
      <c r="I189" s="17" t="str">
        <f t="shared" si="24"/>
        <v/>
      </c>
      <c r="J189" s="17" t="str">
        <f t="shared" si="26"/>
        <v/>
      </c>
      <c r="K189" s="18" t="str">
        <f t="shared" si="25"/>
        <v/>
      </c>
      <c r="L189" t="str">
        <f t="shared" si="27"/>
        <v/>
      </c>
      <c r="M189" s="15">
        <f t="shared" si="28"/>
        <v>17</v>
      </c>
    </row>
    <row r="190" spans="1:19" x14ac:dyDescent="0.25">
      <c r="A190" s="1">
        <v>190</v>
      </c>
      <c r="B190"/>
      <c r="C190" s="14"/>
      <c r="D190" s="15">
        <v>190</v>
      </c>
      <c r="E190" s="1" t="str">
        <f t="shared" si="20"/>
        <v/>
      </c>
      <c r="F190" s="1" t="str">
        <f t="shared" si="21"/>
        <v/>
      </c>
      <c r="G190" s="1" t="str">
        <f t="shared" si="22"/>
        <v/>
      </c>
      <c r="H190" s="16" t="str">
        <f t="shared" si="23"/>
        <v/>
      </c>
      <c r="I190" s="17" t="str">
        <f t="shared" si="24"/>
        <v/>
      </c>
      <c r="J190" s="17" t="str">
        <f t="shared" si="26"/>
        <v/>
      </c>
      <c r="K190" s="18" t="str">
        <f t="shared" si="25"/>
        <v/>
      </c>
      <c r="L190" t="str">
        <f t="shared" si="27"/>
        <v/>
      </c>
      <c r="M190" s="15">
        <f t="shared" si="28"/>
        <v>18</v>
      </c>
    </row>
    <row r="191" spans="1:19" x14ac:dyDescent="0.25">
      <c r="A191" s="1">
        <v>191</v>
      </c>
      <c r="B191"/>
      <c r="C191" s="14"/>
      <c r="D191" s="15">
        <v>191</v>
      </c>
      <c r="E191" s="1" t="str">
        <f t="shared" si="20"/>
        <v/>
      </c>
      <c r="F191" s="1" t="str">
        <f t="shared" si="21"/>
        <v/>
      </c>
      <c r="G191" s="1" t="str">
        <f t="shared" si="22"/>
        <v/>
      </c>
      <c r="H191" s="16" t="str">
        <f t="shared" si="23"/>
        <v/>
      </c>
      <c r="I191" s="17" t="str">
        <f t="shared" si="24"/>
        <v/>
      </c>
      <c r="J191" s="17" t="str">
        <f t="shared" si="26"/>
        <v/>
      </c>
      <c r="K191" s="18" t="str">
        <f t="shared" si="25"/>
        <v/>
      </c>
      <c r="L191" t="str">
        <f t="shared" si="27"/>
        <v/>
      </c>
      <c r="M191" s="15">
        <f t="shared" si="28"/>
        <v>19</v>
      </c>
    </row>
    <row r="192" spans="1:19" x14ac:dyDescent="0.25">
      <c r="A192" s="1">
        <v>192</v>
      </c>
      <c r="B192"/>
      <c r="C192" s="14"/>
      <c r="D192" s="15">
        <v>192</v>
      </c>
      <c r="E192" s="1" t="str">
        <f t="shared" si="20"/>
        <v/>
      </c>
      <c r="F192" s="1" t="str">
        <f t="shared" si="21"/>
        <v/>
      </c>
      <c r="G192" s="1" t="str">
        <f t="shared" si="22"/>
        <v/>
      </c>
      <c r="H192" s="16" t="str">
        <f t="shared" si="23"/>
        <v/>
      </c>
      <c r="I192" s="17" t="str">
        <f t="shared" si="24"/>
        <v/>
      </c>
      <c r="J192" s="17" t="str">
        <f t="shared" si="26"/>
        <v/>
      </c>
      <c r="K192" s="18" t="str">
        <f t="shared" si="25"/>
        <v/>
      </c>
      <c r="L192" t="str">
        <f t="shared" si="27"/>
        <v/>
      </c>
      <c r="M192" s="15">
        <f t="shared" si="28"/>
        <v>20</v>
      </c>
    </row>
    <row r="193" spans="1:13" x14ac:dyDescent="0.25">
      <c r="A193" s="1">
        <v>193</v>
      </c>
      <c r="B193"/>
      <c r="C193" s="14"/>
      <c r="D193" s="15">
        <v>193</v>
      </c>
      <c r="E193" s="1" t="str">
        <f t="shared" si="20"/>
        <v/>
      </c>
      <c r="F193" s="1" t="str">
        <f t="shared" si="21"/>
        <v/>
      </c>
      <c r="G193" s="1" t="str">
        <f t="shared" si="22"/>
        <v/>
      </c>
      <c r="H193" s="16" t="str">
        <f t="shared" si="23"/>
        <v/>
      </c>
      <c r="I193" s="17" t="str">
        <f t="shared" si="24"/>
        <v/>
      </c>
      <c r="J193" s="17" t="str">
        <f t="shared" si="26"/>
        <v/>
      </c>
      <c r="K193" s="18" t="str">
        <f t="shared" si="25"/>
        <v/>
      </c>
      <c r="L193" t="str">
        <f t="shared" si="27"/>
        <v/>
      </c>
      <c r="M193" s="15">
        <f t="shared" si="28"/>
        <v>21</v>
      </c>
    </row>
    <row r="194" spans="1:13" x14ac:dyDescent="0.25">
      <c r="A194" s="1">
        <v>194</v>
      </c>
      <c r="B194"/>
      <c r="C194" s="14"/>
      <c r="D194" s="15">
        <v>194</v>
      </c>
      <c r="E194" s="1" t="str">
        <f t="shared" ref="E194:E257" si="29">IF(B194&gt;0,1/2*(B194-O$4*F194+N$28)+1/2*POWER((B194-O$4*F194+N$28)^2-4*O$28*(B194-O$4*F194),0.5),"")</f>
        <v/>
      </c>
      <c r="F194" s="1" t="str">
        <f t="shared" ref="F194:F257" si="30">IF(B194="","",LN(1+EXP($Q$10*(B194-$Q$11)))/$Q$10)</f>
        <v/>
      </c>
      <c r="G194" s="1" t="str">
        <f t="shared" ref="G194:G257" si="31">IF(B194="","",O$4*N$21*10/(Q$12+F194)-O$4*N$21*10/(Q$12+N$19-Q$11)+(1-O$4)*O$14)</f>
        <v/>
      </c>
      <c r="H194" s="16" t="str">
        <f t="shared" ref="H194:H257" si="32">IF(B194&gt;0, IF(O$4=1,N$21*10/(E194)-N$21*10/(Q$11-O$19),N$21*10/(E194)-N$21*10/(N$19-O$19)),"")</f>
        <v/>
      </c>
      <c r="I194" s="17" t="str">
        <f t="shared" ref="I194:I257" si="33">IF(B194&gt;0,(O$21*10/(B194-E194-O$4*F194)-O$21*10/(O$19))+G194,"")</f>
        <v/>
      </c>
      <c r="J194" s="17" t="str">
        <f t="shared" si="26"/>
        <v/>
      </c>
      <c r="K194" s="18" t="str">
        <f t="shared" ref="K194:K257" si="34">IF(OR(B194="",C194=0,C194=""),"",(I194-C194)*(I194-C194))</f>
        <v/>
      </c>
      <c r="L194" t="str">
        <f t="shared" si="27"/>
        <v/>
      </c>
      <c r="M194" s="15">
        <f t="shared" si="28"/>
        <v>22</v>
      </c>
    </row>
    <row r="195" spans="1:13" x14ac:dyDescent="0.25">
      <c r="A195" s="1">
        <v>195</v>
      </c>
      <c r="B195"/>
      <c r="C195" s="14"/>
      <c r="D195" s="15">
        <v>195</v>
      </c>
      <c r="E195" s="1" t="str">
        <f t="shared" si="29"/>
        <v/>
      </c>
      <c r="F195" s="1" t="str">
        <f t="shared" si="30"/>
        <v/>
      </c>
      <c r="G195" s="1" t="str">
        <f t="shared" si="31"/>
        <v/>
      </c>
      <c r="H195" s="16" t="str">
        <f t="shared" si="32"/>
        <v/>
      </c>
      <c r="I195" s="17" t="str">
        <f t="shared" si="33"/>
        <v/>
      </c>
      <c r="J195" s="17" t="str">
        <f t="shared" ref="J195:J258" si="35">IF(B195&gt;0,C195,"")</f>
        <v/>
      </c>
      <c r="K195" s="18" t="str">
        <f t="shared" si="34"/>
        <v/>
      </c>
      <c r="L195" t="str">
        <f t="shared" si="27"/>
        <v/>
      </c>
      <c r="M195" s="15">
        <f t="shared" si="28"/>
        <v>23</v>
      </c>
    </row>
    <row r="196" spans="1:13" x14ac:dyDescent="0.25">
      <c r="A196" s="1">
        <v>196</v>
      </c>
      <c r="B196"/>
      <c r="C196" s="14"/>
      <c r="D196" s="15">
        <v>196</v>
      </c>
      <c r="E196" s="1" t="str">
        <f t="shared" si="29"/>
        <v/>
      </c>
      <c r="F196" s="1" t="str">
        <f t="shared" si="30"/>
        <v/>
      </c>
      <c r="G196" s="1" t="str">
        <f t="shared" si="31"/>
        <v/>
      </c>
      <c r="H196" s="16" t="str">
        <f t="shared" si="32"/>
        <v/>
      </c>
      <c r="I196" s="17" t="str">
        <f t="shared" si="33"/>
        <v/>
      </c>
      <c r="J196" s="17" t="str">
        <f t="shared" si="35"/>
        <v/>
      </c>
      <c r="K196" s="18" t="str">
        <f t="shared" si="34"/>
        <v/>
      </c>
      <c r="L196" t="str">
        <f t="shared" ref="L196:L259" si="36">IF(K196&gt;81,"",K196)</f>
        <v/>
      </c>
      <c r="M196" s="15">
        <f t="shared" ref="M196:M259" si="37">IF(K196&gt;81,M195+1,M195)</f>
        <v>24</v>
      </c>
    </row>
    <row r="197" spans="1:13" x14ac:dyDescent="0.25">
      <c r="A197" s="1">
        <v>197</v>
      </c>
      <c r="B197"/>
      <c r="C197" s="14"/>
      <c r="D197" s="15">
        <v>197</v>
      </c>
      <c r="E197" s="1" t="str">
        <f t="shared" si="29"/>
        <v/>
      </c>
      <c r="F197" s="1" t="str">
        <f t="shared" si="30"/>
        <v/>
      </c>
      <c r="G197" s="1" t="str">
        <f t="shared" si="31"/>
        <v/>
      </c>
      <c r="H197" s="16" t="str">
        <f t="shared" si="32"/>
        <v/>
      </c>
      <c r="I197" s="17" t="str">
        <f t="shared" si="33"/>
        <v/>
      </c>
      <c r="J197" s="17" t="str">
        <f t="shared" si="35"/>
        <v/>
      </c>
      <c r="K197" s="18" t="str">
        <f t="shared" si="34"/>
        <v/>
      </c>
      <c r="L197" t="str">
        <f t="shared" si="36"/>
        <v/>
      </c>
      <c r="M197" s="15">
        <f t="shared" si="37"/>
        <v>25</v>
      </c>
    </row>
    <row r="198" spans="1:13" x14ac:dyDescent="0.25">
      <c r="A198" s="1">
        <v>198</v>
      </c>
      <c r="B198"/>
      <c r="C198" s="14"/>
      <c r="D198" s="15">
        <v>198</v>
      </c>
      <c r="E198" s="1" t="str">
        <f t="shared" si="29"/>
        <v/>
      </c>
      <c r="F198" s="1" t="str">
        <f t="shared" si="30"/>
        <v/>
      </c>
      <c r="G198" s="1" t="str">
        <f t="shared" si="31"/>
        <v/>
      </c>
      <c r="H198" s="16" t="str">
        <f t="shared" si="32"/>
        <v/>
      </c>
      <c r="I198" s="17" t="str">
        <f t="shared" si="33"/>
        <v/>
      </c>
      <c r="J198" s="17" t="str">
        <f t="shared" si="35"/>
        <v/>
      </c>
      <c r="K198" s="18" t="str">
        <f t="shared" si="34"/>
        <v/>
      </c>
      <c r="L198" t="str">
        <f t="shared" si="36"/>
        <v/>
      </c>
      <c r="M198" s="15">
        <f t="shared" si="37"/>
        <v>26</v>
      </c>
    </row>
    <row r="199" spans="1:13" x14ac:dyDescent="0.25">
      <c r="A199" s="1">
        <v>199</v>
      </c>
      <c r="B199"/>
      <c r="C199" s="14"/>
      <c r="D199" s="15">
        <v>199</v>
      </c>
      <c r="E199" s="1" t="str">
        <f t="shared" si="29"/>
        <v/>
      </c>
      <c r="F199" s="1" t="str">
        <f t="shared" si="30"/>
        <v/>
      </c>
      <c r="G199" s="1" t="str">
        <f t="shared" si="31"/>
        <v/>
      </c>
      <c r="H199" s="16" t="str">
        <f t="shared" si="32"/>
        <v/>
      </c>
      <c r="I199" s="17" t="str">
        <f t="shared" si="33"/>
        <v/>
      </c>
      <c r="J199" s="17" t="str">
        <f t="shared" si="35"/>
        <v/>
      </c>
      <c r="K199" s="18" t="str">
        <f t="shared" si="34"/>
        <v/>
      </c>
      <c r="L199" t="str">
        <f t="shared" si="36"/>
        <v/>
      </c>
      <c r="M199" s="15">
        <f t="shared" si="37"/>
        <v>27</v>
      </c>
    </row>
    <row r="200" spans="1:13" x14ac:dyDescent="0.25">
      <c r="A200" s="1">
        <v>200</v>
      </c>
      <c r="B200"/>
      <c r="C200" s="14"/>
      <c r="D200" s="15">
        <v>200</v>
      </c>
      <c r="E200" s="1" t="str">
        <f t="shared" si="29"/>
        <v/>
      </c>
      <c r="F200" s="1" t="str">
        <f t="shared" si="30"/>
        <v/>
      </c>
      <c r="G200" s="1" t="str">
        <f t="shared" si="31"/>
        <v/>
      </c>
      <c r="H200" s="16" t="str">
        <f t="shared" si="32"/>
        <v/>
      </c>
      <c r="I200" s="17" t="str">
        <f t="shared" si="33"/>
        <v/>
      </c>
      <c r="J200" s="17" t="str">
        <f t="shared" si="35"/>
        <v/>
      </c>
      <c r="K200" s="18" t="str">
        <f t="shared" si="34"/>
        <v/>
      </c>
      <c r="L200" t="str">
        <f t="shared" si="36"/>
        <v/>
      </c>
      <c r="M200" s="15">
        <f t="shared" si="37"/>
        <v>28</v>
      </c>
    </row>
    <row r="201" spans="1:13" x14ac:dyDescent="0.25">
      <c r="A201" s="1">
        <v>201</v>
      </c>
      <c r="B201"/>
      <c r="C201" s="14"/>
      <c r="D201" s="15">
        <v>201</v>
      </c>
      <c r="E201" s="1" t="str">
        <f t="shared" si="29"/>
        <v/>
      </c>
      <c r="F201" s="1" t="str">
        <f t="shared" si="30"/>
        <v/>
      </c>
      <c r="G201" s="1" t="str">
        <f t="shared" si="31"/>
        <v/>
      </c>
      <c r="H201" s="16" t="str">
        <f t="shared" si="32"/>
        <v/>
      </c>
      <c r="I201" s="17" t="str">
        <f t="shared" si="33"/>
        <v/>
      </c>
      <c r="J201" s="17" t="str">
        <f t="shared" si="35"/>
        <v/>
      </c>
      <c r="K201" s="18" t="str">
        <f t="shared" si="34"/>
        <v/>
      </c>
      <c r="L201" t="str">
        <f t="shared" si="36"/>
        <v/>
      </c>
      <c r="M201" s="15">
        <f t="shared" si="37"/>
        <v>29</v>
      </c>
    </row>
    <row r="202" spans="1:13" x14ac:dyDescent="0.25">
      <c r="A202" s="1">
        <v>202</v>
      </c>
      <c r="B202"/>
      <c r="C202" s="14"/>
      <c r="D202" s="15">
        <v>202</v>
      </c>
      <c r="E202" s="1" t="str">
        <f t="shared" si="29"/>
        <v/>
      </c>
      <c r="F202" s="1" t="str">
        <f t="shared" si="30"/>
        <v/>
      </c>
      <c r="G202" s="1" t="str">
        <f t="shared" si="31"/>
        <v/>
      </c>
      <c r="H202" s="16" t="str">
        <f t="shared" si="32"/>
        <v/>
      </c>
      <c r="I202" s="17" t="str">
        <f t="shared" si="33"/>
        <v/>
      </c>
      <c r="J202" s="17" t="str">
        <f t="shared" si="35"/>
        <v/>
      </c>
      <c r="K202" s="18" t="str">
        <f t="shared" si="34"/>
        <v/>
      </c>
      <c r="L202" t="str">
        <f t="shared" si="36"/>
        <v/>
      </c>
      <c r="M202" s="15">
        <f t="shared" si="37"/>
        <v>30</v>
      </c>
    </row>
    <row r="203" spans="1:13" x14ac:dyDescent="0.25">
      <c r="A203" s="1">
        <v>203</v>
      </c>
      <c r="B203"/>
      <c r="C203" s="14"/>
      <c r="D203" s="15">
        <v>203</v>
      </c>
      <c r="E203" s="1" t="str">
        <f t="shared" si="29"/>
        <v/>
      </c>
      <c r="F203" s="1" t="str">
        <f t="shared" si="30"/>
        <v/>
      </c>
      <c r="G203" s="1" t="str">
        <f t="shared" si="31"/>
        <v/>
      </c>
      <c r="H203" s="16" t="str">
        <f t="shared" si="32"/>
        <v/>
      </c>
      <c r="I203" s="17" t="str">
        <f t="shared" si="33"/>
        <v/>
      </c>
      <c r="J203" s="17" t="str">
        <f t="shared" si="35"/>
        <v/>
      </c>
      <c r="K203" s="18" t="str">
        <f t="shared" si="34"/>
        <v/>
      </c>
      <c r="L203" t="str">
        <f t="shared" si="36"/>
        <v/>
      </c>
      <c r="M203" s="15">
        <f t="shared" si="37"/>
        <v>31</v>
      </c>
    </row>
    <row r="204" spans="1:13" x14ac:dyDescent="0.25">
      <c r="A204" s="1">
        <v>204</v>
      </c>
      <c r="B204"/>
      <c r="C204" s="14"/>
      <c r="D204" s="15">
        <v>204</v>
      </c>
      <c r="E204" s="1" t="str">
        <f t="shared" si="29"/>
        <v/>
      </c>
      <c r="F204" s="1" t="str">
        <f t="shared" si="30"/>
        <v/>
      </c>
      <c r="G204" s="1" t="str">
        <f t="shared" si="31"/>
        <v/>
      </c>
      <c r="H204" s="16" t="str">
        <f t="shared" si="32"/>
        <v/>
      </c>
      <c r="I204" s="17" t="str">
        <f t="shared" si="33"/>
        <v/>
      </c>
      <c r="J204" s="17" t="str">
        <f t="shared" si="35"/>
        <v/>
      </c>
      <c r="K204" s="18" t="str">
        <f t="shared" si="34"/>
        <v/>
      </c>
      <c r="L204" t="str">
        <f t="shared" si="36"/>
        <v/>
      </c>
      <c r="M204" s="15">
        <f t="shared" si="37"/>
        <v>32</v>
      </c>
    </row>
    <row r="205" spans="1:13" x14ac:dyDescent="0.25">
      <c r="A205" s="1">
        <v>205</v>
      </c>
      <c r="B205"/>
      <c r="C205" s="14"/>
      <c r="D205" s="15">
        <v>205</v>
      </c>
      <c r="E205" s="1" t="str">
        <f t="shared" si="29"/>
        <v/>
      </c>
      <c r="F205" s="1" t="str">
        <f t="shared" si="30"/>
        <v/>
      </c>
      <c r="G205" s="1" t="str">
        <f t="shared" si="31"/>
        <v/>
      </c>
      <c r="H205" s="16" t="str">
        <f t="shared" si="32"/>
        <v/>
      </c>
      <c r="I205" s="17" t="str">
        <f t="shared" si="33"/>
        <v/>
      </c>
      <c r="J205" s="17" t="str">
        <f t="shared" si="35"/>
        <v/>
      </c>
      <c r="K205" s="18" t="str">
        <f t="shared" si="34"/>
        <v/>
      </c>
      <c r="L205" t="str">
        <f t="shared" si="36"/>
        <v/>
      </c>
      <c r="M205" s="15">
        <f t="shared" si="37"/>
        <v>33</v>
      </c>
    </row>
    <row r="206" spans="1:13" x14ac:dyDescent="0.25">
      <c r="A206" s="1">
        <v>206</v>
      </c>
      <c r="B206"/>
      <c r="C206" s="14"/>
      <c r="D206" s="15">
        <v>206</v>
      </c>
      <c r="E206" s="1" t="str">
        <f t="shared" si="29"/>
        <v/>
      </c>
      <c r="F206" s="1" t="str">
        <f t="shared" si="30"/>
        <v/>
      </c>
      <c r="G206" s="1" t="str">
        <f t="shared" si="31"/>
        <v/>
      </c>
      <c r="H206" s="16" t="str">
        <f t="shared" si="32"/>
        <v/>
      </c>
      <c r="I206" s="17" t="str">
        <f t="shared" si="33"/>
        <v/>
      </c>
      <c r="J206" s="17" t="str">
        <f t="shared" si="35"/>
        <v/>
      </c>
      <c r="K206" s="18" t="str">
        <f t="shared" si="34"/>
        <v/>
      </c>
      <c r="L206" t="str">
        <f t="shared" si="36"/>
        <v/>
      </c>
      <c r="M206" s="15">
        <f t="shared" si="37"/>
        <v>34</v>
      </c>
    </row>
    <row r="207" spans="1:13" x14ac:dyDescent="0.25">
      <c r="A207" s="1">
        <v>207</v>
      </c>
      <c r="B207"/>
      <c r="C207" s="14"/>
      <c r="D207" s="15">
        <v>207</v>
      </c>
      <c r="E207" s="1" t="str">
        <f t="shared" si="29"/>
        <v/>
      </c>
      <c r="F207" s="1" t="str">
        <f t="shared" si="30"/>
        <v/>
      </c>
      <c r="G207" s="1" t="str">
        <f t="shared" si="31"/>
        <v/>
      </c>
      <c r="H207" s="16" t="str">
        <f t="shared" si="32"/>
        <v/>
      </c>
      <c r="I207" s="17" t="str">
        <f t="shared" si="33"/>
        <v/>
      </c>
      <c r="J207" s="17" t="str">
        <f t="shared" si="35"/>
        <v/>
      </c>
      <c r="K207" s="18" t="str">
        <f t="shared" si="34"/>
        <v/>
      </c>
      <c r="L207" t="str">
        <f t="shared" si="36"/>
        <v/>
      </c>
      <c r="M207" s="15">
        <f t="shared" si="37"/>
        <v>35</v>
      </c>
    </row>
    <row r="208" spans="1:13" x14ac:dyDescent="0.25">
      <c r="A208" s="1">
        <v>208</v>
      </c>
      <c r="B208"/>
      <c r="C208" s="14"/>
      <c r="D208" s="15">
        <v>208</v>
      </c>
      <c r="E208" s="1" t="str">
        <f t="shared" si="29"/>
        <v/>
      </c>
      <c r="F208" s="1" t="str">
        <f t="shared" si="30"/>
        <v/>
      </c>
      <c r="G208" s="1" t="str">
        <f t="shared" si="31"/>
        <v/>
      </c>
      <c r="H208" s="16" t="str">
        <f t="shared" si="32"/>
        <v/>
      </c>
      <c r="I208" s="17" t="str">
        <f t="shared" si="33"/>
        <v/>
      </c>
      <c r="J208" s="17" t="str">
        <f t="shared" si="35"/>
        <v/>
      </c>
      <c r="K208" s="18" t="str">
        <f t="shared" si="34"/>
        <v/>
      </c>
      <c r="L208" t="str">
        <f t="shared" si="36"/>
        <v/>
      </c>
      <c r="M208" s="15">
        <f t="shared" si="37"/>
        <v>36</v>
      </c>
    </row>
    <row r="209" spans="1:13" x14ac:dyDescent="0.25">
      <c r="A209" s="1">
        <v>209</v>
      </c>
      <c r="B209"/>
      <c r="C209" s="14"/>
      <c r="D209" s="15">
        <v>209</v>
      </c>
      <c r="E209" s="1" t="str">
        <f t="shared" si="29"/>
        <v/>
      </c>
      <c r="F209" s="1" t="str">
        <f t="shared" si="30"/>
        <v/>
      </c>
      <c r="G209" s="1" t="str">
        <f t="shared" si="31"/>
        <v/>
      </c>
      <c r="H209" s="16" t="str">
        <f t="shared" si="32"/>
        <v/>
      </c>
      <c r="I209" s="17" t="str">
        <f t="shared" si="33"/>
        <v/>
      </c>
      <c r="J209" s="17" t="str">
        <f t="shared" si="35"/>
        <v/>
      </c>
      <c r="K209" s="18" t="str">
        <f t="shared" si="34"/>
        <v/>
      </c>
      <c r="L209" t="str">
        <f t="shared" si="36"/>
        <v/>
      </c>
      <c r="M209" s="15">
        <f t="shared" si="37"/>
        <v>37</v>
      </c>
    </row>
    <row r="210" spans="1:13" x14ac:dyDescent="0.25">
      <c r="A210" s="1">
        <v>210</v>
      </c>
      <c r="B210"/>
      <c r="C210" s="14"/>
      <c r="D210" s="15">
        <v>210</v>
      </c>
      <c r="E210" s="1" t="str">
        <f t="shared" si="29"/>
        <v/>
      </c>
      <c r="F210" s="1" t="str">
        <f t="shared" si="30"/>
        <v/>
      </c>
      <c r="G210" s="1" t="str">
        <f t="shared" si="31"/>
        <v/>
      </c>
      <c r="H210" s="16" t="str">
        <f t="shared" si="32"/>
        <v/>
      </c>
      <c r="I210" s="17" t="str">
        <f t="shared" si="33"/>
        <v/>
      </c>
      <c r="J210" s="17" t="str">
        <f t="shared" si="35"/>
        <v/>
      </c>
      <c r="K210" s="18" t="str">
        <f t="shared" si="34"/>
        <v/>
      </c>
      <c r="L210" t="str">
        <f t="shared" si="36"/>
        <v/>
      </c>
      <c r="M210" s="15">
        <f t="shared" si="37"/>
        <v>38</v>
      </c>
    </row>
    <row r="211" spans="1:13" x14ac:dyDescent="0.25">
      <c r="A211" s="1">
        <v>211</v>
      </c>
      <c r="B211"/>
      <c r="C211" s="14"/>
      <c r="D211" s="15">
        <v>211</v>
      </c>
      <c r="E211" s="1" t="str">
        <f t="shared" si="29"/>
        <v/>
      </c>
      <c r="F211" s="1" t="str">
        <f t="shared" si="30"/>
        <v/>
      </c>
      <c r="G211" s="1" t="str">
        <f t="shared" si="31"/>
        <v/>
      </c>
      <c r="H211" s="16" t="str">
        <f t="shared" si="32"/>
        <v/>
      </c>
      <c r="I211" s="17" t="str">
        <f t="shared" si="33"/>
        <v/>
      </c>
      <c r="J211" s="17" t="str">
        <f t="shared" si="35"/>
        <v/>
      </c>
      <c r="K211" s="18" t="str">
        <f t="shared" si="34"/>
        <v/>
      </c>
      <c r="L211" t="str">
        <f t="shared" si="36"/>
        <v/>
      </c>
      <c r="M211" s="15">
        <f t="shared" si="37"/>
        <v>39</v>
      </c>
    </row>
    <row r="212" spans="1:13" x14ac:dyDescent="0.25">
      <c r="A212" s="1">
        <v>212</v>
      </c>
      <c r="B212"/>
      <c r="C212" s="14"/>
      <c r="D212" s="15">
        <v>212</v>
      </c>
      <c r="E212" s="1" t="str">
        <f t="shared" si="29"/>
        <v/>
      </c>
      <c r="F212" s="1" t="str">
        <f t="shared" si="30"/>
        <v/>
      </c>
      <c r="G212" s="1" t="str">
        <f t="shared" si="31"/>
        <v/>
      </c>
      <c r="H212" s="16" t="str">
        <f t="shared" si="32"/>
        <v/>
      </c>
      <c r="I212" s="17" t="str">
        <f t="shared" si="33"/>
        <v/>
      </c>
      <c r="J212" s="17" t="str">
        <f t="shared" si="35"/>
        <v/>
      </c>
      <c r="K212" s="18" t="str">
        <f t="shared" si="34"/>
        <v/>
      </c>
      <c r="L212" t="str">
        <f t="shared" si="36"/>
        <v/>
      </c>
      <c r="M212" s="15">
        <f t="shared" si="37"/>
        <v>40</v>
      </c>
    </row>
    <row r="213" spans="1:13" x14ac:dyDescent="0.25">
      <c r="A213" s="1">
        <v>213</v>
      </c>
      <c r="B213"/>
      <c r="C213" s="14"/>
      <c r="D213" s="15">
        <v>213</v>
      </c>
      <c r="E213" s="1" t="str">
        <f t="shared" si="29"/>
        <v/>
      </c>
      <c r="F213" s="1" t="str">
        <f t="shared" si="30"/>
        <v/>
      </c>
      <c r="G213" s="1" t="str">
        <f t="shared" si="31"/>
        <v/>
      </c>
      <c r="H213" s="16" t="str">
        <f t="shared" si="32"/>
        <v/>
      </c>
      <c r="I213" s="17" t="str">
        <f t="shared" si="33"/>
        <v/>
      </c>
      <c r="J213" s="17" t="str">
        <f t="shared" si="35"/>
        <v/>
      </c>
      <c r="K213" s="18" t="str">
        <f t="shared" si="34"/>
        <v/>
      </c>
      <c r="L213" t="str">
        <f t="shared" si="36"/>
        <v/>
      </c>
      <c r="M213" s="15">
        <f t="shared" si="37"/>
        <v>41</v>
      </c>
    </row>
    <row r="214" spans="1:13" x14ac:dyDescent="0.25">
      <c r="A214" s="1">
        <v>214</v>
      </c>
      <c r="B214"/>
      <c r="C214" s="14"/>
      <c r="D214" s="15">
        <v>214</v>
      </c>
      <c r="E214" s="1" t="str">
        <f t="shared" si="29"/>
        <v/>
      </c>
      <c r="F214" s="1" t="str">
        <f t="shared" si="30"/>
        <v/>
      </c>
      <c r="G214" s="1" t="str">
        <f t="shared" si="31"/>
        <v/>
      </c>
      <c r="H214" s="16" t="str">
        <f t="shared" si="32"/>
        <v/>
      </c>
      <c r="I214" s="17" t="str">
        <f t="shared" si="33"/>
        <v/>
      </c>
      <c r="J214" s="17" t="str">
        <f t="shared" si="35"/>
        <v/>
      </c>
      <c r="K214" s="18" t="str">
        <f t="shared" si="34"/>
        <v/>
      </c>
      <c r="L214" t="str">
        <f t="shared" si="36"/>
        <v/>
      </c>
      <c r="M214" s="15">
        <f t="shared" si="37"/>
        <v>42</v>
      </c>
    </row>
    <row r="215" spans="1:13" x14ac:dyDescent="0.25">
      <c r="A215" s="1">
        <v>215</v>
      </c>
      <c r="B215"/>
      <c r="C215" s="14"/>
      <c r="D215" s="15">
        <v>215</v>
      </c>
      <c r="E215" s="1" t="str">
        <f t="shared" si="29"/>
        <v/>
      </c>
      <c r="F215" s="1" t="str">
        <f t="shared" si="30"/>
        <v/>
      </c>
      <c r="G215" s="1" t="str">
        <f t="shared" si="31"/>
        <v/>
      </c>
      <c r="H215" s="16" t="str">
        <f t="shared" si="32"/>
        <v/>
      </c>
      <c r="I215" s="17" t="str">
        <f t="shared" si="33"/>
        <v/>
      </c>
      <c r="J215" s="17" t="str">
        <f t="shared" si="35"/>
        <v/>
      </c>
      <c r="K215" s="18" t="str">
        <f t="shared" si="34"/>
        <v/>
      </c>
      <c r="L215" t="str">
        <f t="shared" si="36"/>
        <v/>
      </c>
      <c r="M215" s="15">
        <f t="shared" si="37"/>
        <v>43</v>
      </c>
    </row>
    <row r="216" spans="1:13" x14ac:dyDescent="0.25">
      <c r="A216" s="1">
        <v>216</v>
      </c>
      <c r="B216"/>
      <c r="C216" s="14"/>
      <c r="D216" s="15">
        <v>216</v>
      </c>
      <c r="E216" s="1" t="str">
        <f t="shared" si="29"/>
        <v/>
      </c>
      <c r="F216" s="1" t="str">
        <f t="shared" si="30"/>
        <v/>
      </c>
      <c r="G216" s="1" t="str">
        <f t="shared" si="31"/>
        <v/>
      </c>
      <c r="H216" s="16" t="str">
        <f t="shared" si="32"/>
        <v/>
      </c>
      <c r="I216" s="17" t="str">
        <f t="shared" si="33"/>
        <v/>
      </c>
      <c r="J216" s="17" t="str">
        <f t="shared" si="35"/>
        <v/>
      </c>
      <c r="K216" s="18" t="str">
        <f t="shared" si="34"/>
        <v/>
      </c>
      <c r="L216" t="str">
        <f t="shared" si="36"/>
        <v/>
      </c>
      <c r="M216" s="15">
        <f t="shared" si="37"/>
        <v>44</v>
      </c>
    </row>
    <row r="217" spans="1:13" x14ac:dyDescent="0.25">
      <c r="A217" s="1">
        <v>217</v>
      </c>
      <c r="B217"/>
      <c r="C217" s="14"/>
      <c r="D217" s="15">
        <v>217</v>
      </c>
      <c r="E217" s="1" t="str">
        <f t="shared" si="29"/>
        <v/>
      </c>
      <c r="F217" s="1" t="str">
        <f t="shared" si="30"/>
        <v/>
      </c>
      <c r="G217" s="1" t="str">
        <f t="shared" si="31"/>
        <v/>
      </c>
      <c r="H217" s="16" t="str">
        <f t="shared" si="32"/>
        <v/>
      </c>
      <c r="I217" s="17" t="str">
        <f t="shared" si="33"/>
        <v/>
      </c>
      <c r="J217" s="17" t="str">
        <f t="shared" si="35"/>
        <v/>
      </c>
      <c r="K217" s="18" t="str">
        <f t="shared" si="34"/>
        <v/>
      </c>
      <c r="L217" t="str">
        <f t="shared" si="36"/>
        <v/>
      </c>
      <c r="M217" s="15">
        <f t="shared" si="37"/>
        <v>45</v>
      </c>
    </row>
    <row r="218" spans="1:13" x14ac:dyDescent="0.25">
      <c r="A218" s="1">
        <v>218</v>
      </c>
      <c r="B218"/>
      <c r="C218" s="14"/>
      <c r="D218" s="15">
        <v>218</v>
      </c>
      <c r="E218" s="1" t="str">
        <f t="shared" si="29"/>
        <v/>
      </c>
      <c r="F218" s="1" t="str">
        <f t="shared" si="30"/>
        <v/>
      </c>
      <c r="G218" s="1" t="str">
        <f t="shared" si="31"/>
        <v/>
      </c>
      <c r="H218" s="16" t="str">
        <f t="shared" si="32"/>
        <v/>
      </c>
      <c r="I218" s="17" t="str">
        <f t="shared" si="33"/>
        <v/>
      </c>
      <c r="J218" s="17" t="str">
        <f t="shared" si="35"/>
        <v/>
      </c>
      <c r="K218" s="18" t="str">
        <f t="shared" si="34"/>
        <v/>
      </c>
      <c r="L218" t="str">
        <f t="shared" si="36"/>
        <v/>
      </c>
      <c r="M218" s="15">
        <f t="shared" si="37"/>
        <v>46</v>
      </c>
    </row>
    <row r="219" spans="1:13" x14ac:dyDescent="0.25">
      <c r="A219" s="1">
        <v>219</v>
      </c>
      <c r="B219"/>
      <c r="C219" s="14"/>
      <c r="D219" s="15">
        <v>219</v>
      </c>
      <c r="E219" s="1" t="str">
        <f t="shared" si="29"/>
        <v/>
      </c>
      <c r="F219" s="1" t="str">
        <f t="shared" si="30"/>
        <v/>
      </c>
      <c r="G219" s="1" t="str">
        <f t="shared" si="31"/>
        <v/>
      </c>
      <c r="H219" s="16" t="str">
        <f t="shared" si="32"/>
        <v/>
      </c>
      <c r="I219" s="17" t="str">
        <f t="shared" si="33"/>
        <v/>
      </c>
      <c r="J219" s="17" t="str">
        <f t="shared" si="35"/>
        <v/>
      </c>
      <c r="K219" s="18" t="str">
        <f t="shared" si="34"/>
        <v/>
      </c>
      <c r="L219" t="str">
        <f t="shared" si="36"/>
        <v/>
      </c>
      <c r="M219" s="15">
        <f t="shared" si="37"/>
        <v>47</v>
      </c>
    </row>
    <row r="220" spans="1:13" x14ac:dyDescent="0.25">
      <c r="A220" s="1">
        <v>220</v>
      </c>
      <c r="B220"/>
      <c r="C220" s="14"/>
      <c r="D220" s="15">
        <v>220</v>
      </c>
      <c r="E220" s="1" t="str">
        <f t="shared" si="29"/>
        <v/>
      </c>
      <c r="F220" s="1" t="str">
        <f t="shared" si="30"/>
        <v/>
      </c>
      <c r="G220" s="1" t="str">
        <f t="shared" si="31"/>
        <v/>
      </c>
      <c r="H220" s="16" t="str">
        <f t="shared" si="32"/>
        <v/>
      </c>
      <c r="I220" s="17" t="str">
        <f t="shared" si="33"/>
        <v/>
      </c>
      <c r="J220" s="17" t="str">
        <f t="shared" si="35"/>
        <v/>
      </c>
      <c r="K220" s="18" t="str">
        <f t="shared" si="34"/>
        <v/>
      </c>
      <c r="L220" t="str">
        <f t="shared" si="36"/>
        <v/>
      </c>
      <c r="M220" s="15">
        <f t="shared" si="37"/>
        <v>48</v>
      </c>
    </row>
    <row r="221" spans="1:13" x14ac:dyDescent="0.25">
      <c r="A221" s="1">
        <v>221</v>
      </c>
      <c r="B221"/>
      <c r="C221" s="14"/>
      <c r="D221" s="15">
        <v>221</v>
      </c>
      <c r="E221" s="1" t="str">
        <f t="shared" si="29"/>
        <v/>
      </c>
      <c r="F221" s="1" t="str">
        <f t="shared" si="30"/>
        <v/>
      </c>
      <c r="G221" s="1" t="str">
        <f t="shared" si="31"/>
        <v/>
      </c>
      <c r="H221" s="16" t="str">
        <f t="shared" si="32"/>
        <v/>
      </c>
      <c r="I221" s="17" t="str">
        <f t="shared" si="33"/>
        <v/>
      </c>
      <c r="J221" s="17" t="str">
        <f t="shared" si="35"/>
        <v/>
      </c>
      <c r="K221" s="18" t="str">
        <f t="shared" si="34"/>
        <v/>
      </c>
      <c r="L221" t="str">
        <f t="shared" si="36"/>
        <v/>
      </c>
      <c r="M221" s="15">
        <f t="shared" si="37"/>
        <v>49</v>
      </c>
    </row>
    <row r="222" spans="1:13" x14ac:dyDescent="0.25">
      <c r="A222" s="1">
        <v>222</v>
      </c>
      <c r="B222"/>
      <c r="C222" s="14"/>
      <c r="D222" s="15">
        <v>222</v>
      </c>
      <c r="E222" s="1" t="str">
        <f t="shared" si="29"/>
        <v/>
      </c>
      <c r="F222" s="1" t="str">
        <f t="shared" si="30"/>
        <v/>
      </c>
      <c r="G222" s="1" t="str">
        <f t="shared" si="31"/>
        <v/>
      </c>
      <c r="H222" s="16" t="str">
        <f t="shared" si="32"/>
        <v/>
      </c>
      <c r="I222" s="17" t="str">
        <f t="shared" si="33"/>
        <v/>
      </c>
      <c r="J222" s="17" t="str">
        <f t="shared" si="35"/>
        <v/>
      </c>
      <c r="K222" s="18" t="str">
        <f t="shared" si="34"/>
        <v/>
      </c>
      <c r="L222" t="str">
        <f t="shared" si="36"/>
        <v/>
      </c>
      <c r="M222" s="15">
        <f t="shared" si="37"/>
        <v>50</v>
      </c>
    </row>
    <row r="223" spans="1:13" x14ac:dyDescent="0.25">
      <c r="A223" s="1">
        <v>223</v>
      </c>
      <c r="B223"/>
      <c r="C223" s="14"/>
      <c r="D223" s="15">
        <v>223</v>
      </c>
      <c r="E223" s="1" t="str">
        <f t="shared" si="29"/>
        <v/>
      </c>
      <c r="F223" s="1" t="str">
        <f t="shared" si="30"/>
        <v/>
      </c>
      <c r="G223" s="1" t="str">
        <f t="shared" si="31"/>
        <v/>
      </c>
      <c r="H223" s="16" t="str">
        <f t="shared" si="32"/>
        <v/>
      </c>
      <c r="I223" s="17" t="str">
        <f t="shared" si="33"/>
        <v/>
      </c>
      <c r="J223" s="17" t="str">
        <f t="shared" si="35"/>
        <v/>
      </c>
      <c r="K223" s="18" t="str">
        <f t="shared" si="34"/>
        <v/>
      </c>
      <c r="L223" t="str">
        <f t="shared" si="36"/>
        <v/>
      </c>
      <c r="M223" s="15">
        <f t="shared" si="37"/>
        <v>51</v>
      </c>
    </row>
    <row r="224" spans="1:13" x14ac:dyDescent="0.25">
      <c r="A224" s="1">
        <v>224</v>
      </c>
      <c r="B224"/>
      <c r="C224" s="14"/>
      <c r="D224" s="15">
        <v>224</v>
      </c>
      <c r="E224" s="1" t="str">
        <f t="shared" si="29"/>
        <v/>
      </c>
      <c r="F224" s="1" t="str">
        <f t="shared" si="30"/>
        <v/>
      </c>
      <c r="G224" s="1" t="str">
        <f t="shared" si="31"/>
        <v/>
      </c>
      <c r="H224" s="16" t="str">
        <f t="shared" si="32"/>
        <v/>
      </c>
      <c r="I224" s="17" t="str">
        <f t="shared" si="33"/>
        <v/>
      </c>
      <c r="J224" s="17" t="str">
        <f t="shared" si="35"/>
        <v/>
      </c>
      <c r="K224" s="18" t="str">
        <f t="shared" si="34"/>
        <v/>
      </c>
      <c r="L224" t="str">
        <f t="shared" si="36"/>
        <v/>
      </c>
      <c r="M224" s="15">
        <f t="shared" si="37"/>
        <v>52</v>
      </c>
    </row>
    <row r="225" spans="1:13" x14ac:dyDescent="0.25">
      <c r="A225" s="1">
        <v>225</v>
      </c>
      <c r="B225"/>
      <c r="C225" s="14"/>
      <c r="D225" s="15">
        <v>225</v>
      </c>
      <c r="E225" s="1" t="str">
        <f t="shared" si="29"/>
        <v/>
      </c>
      <c r="F225" s="1" t="str">
        <f t="shared" si="30"/>
        <v/>
      </c>
      <c r="G225" s="1" t="str">
        <f t="shared" si="31"/>
        <v/>
      </c>
      <c r="H225" s="16" t="str">
        <f t="shared" si="32"/>
        <v/>
      </c>
      <c r="I225" s="17" t="str">
        <f t="shared" si="33"/>
        <v/>
      </c>
      <c r="J225" s="17" t="str">
        <f t="shared" si="35"/>
        <v/>
      </c>
      <c r="K225" s="18" t="str">
        <f t="shared" si="34"/>
        <v/>
      </c>
      <c r="L225" t="str">
        <f t="shared" si="36"/>
        <v/>
      </c>
      <c r="M225" s="15">
        <f t="shared" si="37"/>
        <v>53</v>
      </c>
    </row>
    <row r="226" spans="1:13" x14ac:dyDescent="0.25">
      <c r="A226" s="1">
        <v>226</v>
      </c>
      <c r="B226"/>
      <c r="C226" s="14"/>
      <c r="D226" s="15">
        <v>226</v>
      </c>
      <c r="E226" s="1" t="str">
        <f t="shared" si="29"/>
        <v/>
      </c>
      <c r="F226" s="1" t="str">
        <f t="shared" si="30"/>
        <v/>
      </c>
      <c r="G226" s="1" t="str">
        <f t="shared" si="31"/>
        <v/>
      </c>
      <c r="H226" s="16" t="str">
        <f t="shared" si="32"/>
        <v/>
      </c>
      <c r="I226" s="17" t="str">
        <f t="shared" si="33"/>
        <v/>
      </c>
      <c r="J226" s="17" t="str">
        <f t="shared" si="35"/>
        <v/>
      </c>
      <c r="K226" s="18" t="str">
        <f t="shared" si="34"/>
        <v/>
      </c>
      <c r="L226" t="str">
        <f t="shared" si="36"/>
        <v/>
      </c>
      <c r="M226" s="15">
        <f t="shared" si="37"/>
        <v>54</v>
      </c>
    </row>
    <row r="227" spans="1:13" x14ac:dyDescent="0.25">
      <c r="A227" s="1">
        <v>227</v>
      </c>
      <c r="B227"/>
      <c r="C227" s="14"/>
      <c r="D227" s="15">
        <v>227</v>
      </c>
      <c r="E227" s="1" t="str">
        <f t="shared" si="29"/>
        <v/>
      </c>
      <c r="F227" s="1" t="str">
        <f t="shared" si="30"/>
        <v/>
      </c>
      <c r="G227" s="1" t="str">
        <f t="shared" si="31"/>
        <v/>
      </c>
      <c r="H227" s="16" t="str">
        <f t="shared" si="32"/>
        <v/>
      </c>
      <c r="I227" s="17" t="str">
        <f t="shared" si="33"/>
        <v/>
      </c>
      <c r="J227" s="17" t="str">
        <f t="shared" si="35"/>
        <v/>
      </c>
      <c r="K227" s="18" t="str">
        <f t="shared" si="34"/>
        <v/>
      </c>
      <c r="L227" t="str">
        <f t="shared" si="36"/>
        <v/>
      </c>
      <c r="M227" s="15">
        <f t="shared" si="37"/>
        <v>55</v>
      </c>
    </row>
    <row r="228" spans="1:13" x14ac:dyDescent="0.25">
      <c r="A228" s="1">
        <v>228</v>
      </c>
      <c r="B228"/>
      <c r="C228" s="14"/>
      <c r="D228" s="15">
        <v>228</v>
      </c>
      <c r="E228" s="1" t="str">
        <f t="shared" si="29"/>
        <v/>
      </c>
      <c r="F228" s="1" t="str">
        <f t="shared" si="30"/>
        <v/>
      </c>
      <c r="G228" s="1" t="str">
        <f t="shared" si="31"/>
        <v/>
      </c>
      <c r="H228" s="16" t="str">
        <f t="shared" si="32"/>
        <v/>
      </c>
      <c r="I228" s="17" t="str">
        <f t="shared" si="33"/>
        <v/>
      </c>
      <c r="J228" s="17" t="str">
        <f t="shared" si="35"/>
        <v/>
      </c>
      <c r="K228" s="18" t="str">
        <f t="shared" si="34"/>
        <v/>
      </c>
      <c r="L228" t="str">
        <f t="shared" si="36"/>
        <v/>
      </c>
      <c r="M228" s="15">
        <f t="shared" si="37"/>
        <v>56</v>
      </c>
    </row>
    <row r="229" spans="1:13" x14ac:dyDescent="0.25">
      <c r="A229" s="1">
        <v>229</v>
      </c>
      <c r="B229"/>
      <c r="C229" s="14"/>
      <c r="D229" s="15">
        <v>229</v>
      </c>
      <c r="E229" s="1" t="str">
        <f t="shared" si="29"/>
        <v/>
      </c>
      <c r="F229" s="1" t="str">
        <f t="shared" si="30"/>
        <v/>
      </c>
      <c r="G229" s="1" t="str">
        <f t="shared" si="31"/>
        <v/>
      </c>
      <c r="H229" s="16" t="str">
        <f t="shared" si="32"/>
        <v/>
      </c>
      <c r="I229" s="17" t="str">
        <f t="shared" si="33"/>
        <v/>
      </c>
      <c r="J229" s="17" t="str">
        <f t="shared" si="35"/>
        <v/>
      </c>
      <c r="K229" s="18" t="str">
        <f t="shared" si="34"/>
        <v/>
      </c>
      <c r="L229" t="str">
        <f t="shared" si="36"/>
        <v/>
      </c>
      <c r="M229" s="15">
        <f t="shared" si="37"/>
        <v>57</v>
      </c>
    </row>
    <row r="230" spans="1:13" x14ac:dyDescent="0.25">
      <c r="A230" s="1">
        <v>230</v>
      </c>
      <c r="B230"/>
      <c r="C230" s="14"/>
      <c r="D230" s="15">
        <v>230</v>
      </c>
      <c r="E230" s="1" t="str">
        <f t="shared" si="29"/>
        <v/>
      </c>
      <c r="F230" s="1" t="str">
        <f t="shared" si="30"/>
        <v/>
      </c>
      <c r="G230" s="1" t="str">
        <f t="shared" si="31"/>
        <v/>
      </c>
      <c r="H230" s="16" t="str">
        <f t="shared" si="32"/>
        <v/>
      </c>
      <c r="I230" s="17" t="str">
        <f t="shared" si="33"/>
        <v/>
      </c>
      <c r="J230" s="17" t="str">
        <f t="shared" si="35"/>
        <v/>
      </c>
      <c r="K230" s="18" t="str">
        <f t="shared" si="34"/>
        <v/>
      </c>
      <c r="L230" t="str">
        <f t="shared" si="36"/>
        <v/>
      </c>
      <c r="M230" s="15">
        <f t="shared" si="37"/>
        <v>58</v>
      </c>
    </row>
    <row r="231" spans="1:13" x14ac:dyDescent="0.25">
      <c r="A231" s="1">
        <v>231</v>
      </c>
      <c r="B231"/>
      <c r="C231" s="14"/>
      <c r="D231" s="15">
        <v>231</v>
      </c>
      <c r="E231" s="1" t="str">
        <f t="shared" si="29"/>
        <v/>
      </c>
      <c r="F231" s="1" t="str">
        <f t="shared" si="30"/>
        <v/>
      </c>
      <c r="G231" s="1" t="str">
        <f t="shared" si="31"/>
        <v/>
      </c>
      <c r="H231" s="16" t="str">
        <f t="shared" si="32"/>
        <v/>
      </c>
      <c r="I231" s="17" t="str">
        <f t="shared" si="33"/>
        <v/>
      </c>
      <c r="J231" s="17" t="str">
        <f t="shared" si="35"/>
        <v/>
      </c>
      <c r="K231" s="18" t="str">
        <f t="shared" si="34"/>
        <v/>
      </c>
      <c r="L231" t="str">
        <f t="shared" si="36"/>
        <v/>
      </c>
      <c r="M231" s="15">
        <f t="shared" si="37"/>
        <v>59</v>
      </c>
    </row>
    <row r="232" spans="1:13" x14ac:dyDescent="0.25">
      <c r="A232" s="1">
        <v>232</v>
      </c>
      <c r="B232"/>
      <c r="C232" s="14"/>
      <c r="D232" s="15">
        <v>232</v>
      </c>
      <c r="E232" s="1" t="str">
        <f t="shared" si="29"/>
        <v/>
      </c>
      <c r="F232" s="1" t="str">
        <f t="shared" si="30"/>
        <v/>
      </c>
      <c r="G232" s="1" t="str">
        <f t="shared" si="31"/>
        <v/>
      </c>
      <c r="H232" s="16" t="str">
        <f t="shared" si="32"/>
        <v/>
      </c>
      <c r="I232" s="17" t="str">
        <f t="shared" si="33"/>
        <v/>
      </c>
      <c r="J232" s="17" t="str">
        <f t="shared" si="35"/>
        <v/>
      </c>
      <c r="K232" s="18" t="str">
        <f t="shared" si="34"/>
        <v/>
      </c>
      <c r="L232" t="str">
        <f t="shared" si="36"/>
        <v/>
      </c>
      <c r="M232" s="15">
        <f t="shared" si="37"/>
        <v>60</v>
      </c>
    </row>
    <row r="233" spans="1:13" x14ac:dyDescent="0.25">
      <c r="A233" s="1">
        <v>233</v>
      </c>
      <c r="B233"/>
      <c r="C233" s="14"/>
      <c r="D233" s="15">
        <v>233</v>
      </c>
      <c r="E233" s="1" t="str">
        <f t="shared" si="29"/>
        <v/>
      </c>
      <c r="F233" s="1" t="str">
        <f t="shared" si="30"/>
        <v/>
      </c>
      <c r="G233" s="1" t="str">
        <f t="shared" si="31"/>
        <v/>
      </c>
      <c r="H233" s="16" t="str">
        <f t="shared" si="32"/>
        <v/>
      </c>
      <c r="I233" s="17" t="str">
        <f t="shared" si="33"/>
        <v/>
      </c>
      <c r="J233" s="17" t="str">
        <f t="shared" si="35"/>
        <v/>
      </c>
      <c r="K233" s="18" t="str">
        <f t="shared" si="34"/>
        <v/>
      </c>
      <c r="L233" t="str">
        <f t="shared" si="36"/>
        <v/>
      </c>
      <c r="M233" s="15">
        <f t="shared" si="37"/>
        <v>61</v>
      </c>
    </row>
    <row r="234" spans="1:13" x14ac:dyDescent="0.25">
      <c r="A234" s="1">
        <v>234</v>
      </c>
      <c r="B234"/>
      <c r="C234" s="14"/>
      <c r="D234" s="15">
        <v>234</v>
      </c>
      <c r="E234" s="1" t="str">
        <f t="shared" si="29"/>
        <v/>
      </c>
      <c r="F234" s="1" t="str">
        <f t="shared" si="30"/>
        <v/>
      </c>
      <c r="G234" s="1" t="str">
        <f t="shared" si="31"/>
        <v/>
      </c>
      <c r="H234" s="16" t="str">
        <f t="shared" si="32"/>
        <v/>
      </c>
      <c r="I234" s="17" t="str">
        <f t="shared" si="33"/>
        <v/>
      </c>
      <c r="J234" s="17" t="str">
        <f t="shared" si="35"/>
        <v/>
      </c>
      <c r="K234" s="18" t="str">
        <f t="shared" si="34"/>
        <v/>
      </c>
      <c r="L234" t="str">
        <f t="shared" si="36"/>
        <v/>
      </c>
      <c r="M234" s="15">
        <f t="shared" si="37"/>
        <v>62</v>
      </c>
    </row>
    <row r="235" spans="1:13" x14ac:dyDescent="0.25">
      <c r="A235" s="1">
        <v>235</v>
      </c>
      <c r="B235"/>
      <c r="C235" s="14"/>
      <c r="D235" s="15">
        <v>235</v>
      </c>
      <c r="E235" s="1" t="str">
        <f t="shared" si="29"/>
        <v/>
      </c>
      <c r="F235" s="1" t="str">
        <f t="shared" si="30"/>
        <v/>
      </c>
      <c r="G235" s="1" t="str">
        <f t="shared" si="31"/>
        <v/>
      </c>
      <c r="H235" s="16" t="str">
        <f t="shared" si="32"/>
        <v/>
      </c>
      <c r="I235" s="17" t="str">
        <f t="shared" si="33"/>
        <v/>
      </c>
      <c r="J235" s="17" t="str">
        <f t="shared" si="35"/>
        <v/>
      </c>
      <c r="K235" s="18" t="str">
        <f t="shared" si="34"/>
        <v/>
      </c>
      <c r="L235" t="str">
        <f t="shared" si="36"/>
        <v/>
      </c>
      <c r="M235" s="15">
        <f t="shared" si="37"/>
        <v>63</v>
      </c>
    </row>
    <row r="236" spans="1:13" x14ac:dyDescent="0.25">
      <c r="A236" s="1">
        <v>236</v>
      </c>
      <c r="B236"/>
      <c r="C236" s="14"/>
      <c r="D236" s="15">
        <v>236</v>
      </c>
      <c r="E236" s="1" t="str">
        <f t="shared" si="29"/>
        <v/>
      </c>
      <c r="F236" s="1" t="str">
        <f t="shared" si="30"/>
        <v/>
      </c>
      <c r="G236" s="1" t="str">
        <f t="shared" si="31"/>
        <v/>
      </c>
      <c r="H236" s="16" t="str">
        <f t="shared" si="32"/>
        <v/>
      </c>
      <c r="I236" s="17" t="str">
        <f t="shared" si="33"/>
        <v/>
      </c>
      <c r="J236" s="17" t="str">
        <f t="shared" si="35"/>
        <v/>
      </c>
      <c r="K236" s="18" t="str">
        <f t="shared" si="34"/>
        <v/>
      </c>
      <c r="L236" t="str">
        <f t="shared" si="36"/>
        <v/>
      </c>
      <c r="M236" s="15">
        <f t="shared" si="37"/>
        <v>64</v>
      </c>
    </row>
    <row r="237" spans="1:13" x14ac:dyDescent="0.25">
      <c r="A237" s="1">
        <v>237</v>
      </c>
      <c r="B237"/>
      <c r="C237" s="14"/>
      <c r="D237" s="15">
        <v>237</v>
      </c>
      <c r="E237" s="1" t="str">
        <f t="shared" si="29"/>
        <v/>
      </c>
      <c r="F237" s="1" t="str">
        <f t="shared" si="30"/>
        <v/>
      </c>
      <c r="G237" s="1" t="str">
        <f t="shared" si="31"/>
        <v/>
      </c>
      <c r="H237" s="16" t="str">
        <f t="shared" si="32"/>
        <v/>
      </c>
      <c r="I237" s="17" t="str">
        <f t="shared" si="33"/>
        <v/>
      </c>
      <c r="J237" s="17" t="str">
        <f t="shared" si="35"/>
        <v/>
      </c>
      <c r="K237" s="18" t="str">
        <f t="shared" si="34"/>
        <v/>
      </c>
      <c r="L237" t="str">
        <f t="shared" si="36"/>
        <v/>
      </c>
      <c r="M237" s="15">
        <f t="shared" si="37"/>
        <v>65</v>
      </c>
    </row>
    <row r="238" spans="1:13" x14ac:dyDescent="0.25">
      <c r="A238" s="1">
        <v>238</v>
      </c>
      <c r="B238"/>
      <c r="C238" s="14"/>
      <c r="D238" s="15">
        <v>238</v>
      </c>
      <c r="E238" s="1" t="str">
        <f t="shared" si="29"/>
        <v/>
      </c>
      <c r="F238" s="1" t="str">
        <f t="shared" si="30"/>
        <v/>
      </c>
      <c r="G238" s="1" t="str">
        <f t="shared" si="31"/>
        <v/>
      </c>
      <c r="H238" s="16" t="str">
        <f t="shared" si="32"/>
        <v/>
      </c>
      <c r="I238" s="17" t="str">
        <f t="shared" si="33"/>
        <v/>
      </c>
      <c r="J238" s="17" t="str">
        <f t="shared" si="35"/>
        <v/>
      </c>
      <c r="K238" s="18" t="str">
        <f t="shared" si="34"/>
        <v/>
      </c>
      <c r="L238" t="str">
        <f t="shared" si="36"/>
        <v/>
      </c>
      <c r="M238" s="15">
        <f t="shared" si="37"/>
        <v>66</v>
      </c>
    </row>
    <row r="239" spans="1:13" x14ac:dyDescent="0.25">
      <c r="A239" s="1">
        <v>239</v>
      </c>
      <c r="B239"/>
      <c r="C239" s="14"/>
      <c r="D239" s="15">
        <v>239</v>
      </c>
      <c r="E239" s="1" t="str">
        <f t="shared" si="29"/>
        <v/>
      </c>
      <c r="F239" s="1" t="str">
        <f t="shared" si="30"/>
        <v/>
      </c>
      <c r="G239" s="1" t="str">
        <f t="shared" si="31"/>
        <v/>
      </c>
      <c r="H239" s="16" t="str">
        <f t="shared" si="32"/>
        <v/>
      </c>
      <c r="I239" s="17" t="str">
        <f t="shared" si="33"/>
        <v/>
      </c>
      <c r="J239" s="17" t="str">
        <f t="shared" si="35"/>
        <v/>
      </c>
      <c r="K239" s="18" t="str">
        <f t="shared" si="34"/>
        <v/>
      </c>
      <c r="L239" t="str">
        <f t="shared" si="36"/>
        <v/>
      </c>
      <c r="M239" s="15">
        <f t="shared" si="37"/>
        <v>67</v>
      </c>
    </row>
    <row r="240" spans="1:13" x14ac:dyDescent="0.25">
      <c r="A240" s="1">
        <v>240</v>
      </c>
      <c r="B240"/>
      <c r="C240" s="14"/>
      <c r="D240" s="15">
        <v>240</v>
      </c>
      <c r="E240" s="1" t="str">
        <f t="shared" si="29"/>
        <v/>
      </c>
      <c r="F240" s="1" t="str">
        <f t="shared" si="30"/>
        <v/>
      </c>
      <c r="G240" s="1" t="str">
        <f t="shared" si="31"/>
        <v/>
      </c>
      <c r="H240" s="16" t="str">
        <f t="shared" si="32"/>
        <v/>
      </c>
      <c r="I240" s="17" t="str">
        <f t="shared" si="33"/>
        <v/>
      </c>
      <c r="J240" s="17" t="str">
        <f t="shared" si="35"/>
        <v/>
      </c>
      <c r="K240" s="18" t="str">
        <f t="shared" si="34"/>
        <v/>
      </c>
      <c r="L240" t="str">
        <f t="shared" si="36"/>
        <v/>
      </c>
      <c r="M240" s="15">
        <f t="shared" si="37"/>
        <v>68</v>
      </c>
    </row>
    <row r="241" spans="1:13" x14ac:dyDescent="0.25">
      <c r="A241" s="1">
        <v>241</v>
      </c>
      <c r="B241"/>
      <c r="C241" s="14"/>
      <c r="D241" s="15">
        <v>241</v>
      </c>
      <c r="E241" s="1" t="str">
        <f t="shared" si="29"/>
        <v/>
      </c>
      <c r="F241" s="1" t="str">
        <f t="shared" si="30"/>
        <v/>
      </c>
      <c r="G241" s="1" t="str">
        <f t="shared" si="31"/>
        <v/>
      </c>
      <c r="H241" s="16" t="str">
        <f t="shared" si="32"/>
        <v/>
      </c>
      <c r="I241" s="17" t="str">
        <f t="shared" si="33"/>
        <v/>
      </c>
      <c r="J241" s="17" t="str">
        <f t="shared" si="35"/>
        <v/>
      </c>
      <c r="K241" s="18" t="str">
        <f t="shared" si="34"/>
        <v/>
      </c>
      <c r="L241" t="str">
        <f t="shared" si="36"/>
        <v/>
      </c>
      <c r="M241" s="15">
        <f t="shared" si="37"/>
        <v>69</v>
      </c>
    </row>
    <row r="242" spans="1:13" x14ac:dyDescent="0.25">
      <c r="A242" s="1">
        <v>242</v>
      </c>
      <c r="B242"/>
      <c r="C242" s="14"/>
      <c r="D242" s="15">
        <v>242</v>
      </c>
      <c r="E242" s="1" t="str">
        <f t="shared" si="29"/>
        <v/>
      </c>
      <c r="F242" s="1" t="str">
        <f t="shared" si="30"/>
        <v/>
      </c>
      <c r="G242" s="1" t="str">
        <f t="shared" si="31"/>
        <v/>
      </c>
      <c r="H242" s="16" t="str">
        <f t="shared" si="32"/>
        <v/>
      </c>
      <c r="I242" s="17" t="str">
        <f t="shared" si="33"/>
        <v/>
      </c>
      <c r="J242" s="17" t="str">
        <f t="shared" si="35"/>
        <v/>
      </c>
      <c r="K242" s="18" t="str">
        <f t="shared" si="34"/>
        <v/>
      </c>
      <c r="L242" t="str">
        <f t="shared" si="36"/>
        <v/>
      </c>
      <c r="M242" s="15">
        <f t="shared" si="37"/>
        <v>70</v>
      </c>
    </row>
    <row r="243" spans="1:13" x14ac:dyDescent="0.25">
      <c r="A243" s="1">
        <v>243</v>
      </c>
      <c r="B243"/>
      <c r="C243" s="14"/>
      <c r="D243" s="15">
        <v>243</v>
      </c>
      <c r="E243" s="1" t="str">
        <f t="shared" si="29"/>
        <v/>
      </c>
      <c r="F243" s="1" t="str">
        <f t="shared" si="30"/>
        <v/>
      </c>
      <c r="G243" s="1" t="str">
        <f t="shared" si="31"/>
        <v/>
      </c>
      <c r="H243" s="16" t="str">
        <f t="shared" si="32"/>
        <v/>
      </c>
      <c r="I243" s="17" t="str">
        <f t="shared" si="33"/>
        <v/>
      </c>
      <c r="J243" s="17" t="str">
        <f t="shared" si="35"/>
        <v/>
      </c>
      <c r="K243" s="18" t="str">
        <f t="shared" si="34"/>
        <v/>
      </c>
      <c r="L243" t="str">
        <f t="shared" si="36"/>
        <v/>
      </c>
      <c r="M243" s="15">
        <f t="shared" si="37"/>
        <v>71</v>
      </c>
    </row>
    <row r="244" spans="1:13" x14ac:dyDescent="0.25">
      <c r="A244" s="1">
        <v>244</v>
      </c>
      <c r="B244"/>
      <c r="C244" s="14"/>
      <c r="D244" s="15">
        <v>244</v>
      </c>
      <c r="E244" s="1" t="str">
        <f t="shared" si="29"/>
        <v/>
      </c>
      <c r="F244" s="1" t="str">
        <f t="shared" si="30"/>
        <v/>
      </c>
      <c r="G244" s="1" t="str">
        <f t="shared" si="31"/>
        <v/>
      </c>
      <c r="H244" s="16" t="str">
        <f t="shared" si="32"/>
        <v/>
      </c>
      <c r="I244" s="17" t="str">
        <f t="shared" si="33"/>
        <v/>
      </c>
      <c r="J244" s="17" t="str">
        <f t="shared" si="35"/>
        <v/>
      </c>
      <c r="K244" s="18" t="str">
        <f t="shared" si="34"/>
        <v/>
      </c>
      <c r="L244" t="str">
        <f t="shared" si="36"/>
        <v/>
      </c>
      <c r="M244" s="15">
        <f t="shared" si="37"/>
        <v>72</v>
      </c>
    </row>
    <row r="245" spans="1:13" x14ac:dyDescent="0.25">
      <c r="A245" s="1">
        <v>245</v>
      </c>
      <c r="B245"/>
      <c r="C245" s="14"/>
      <c r="D245" s="15">
        <v>245</v>
      </c>
      <c r="E245" s="1" t="str">
        <f t="shared" si="29"/>
        <v/>
      </c>
      <c r="F245" s="1" t="str">
        <f t="shared" si="30"/>
        <v/>
      </c>
      <c r="G245" s="1" t="str">
        <f t="shared" si="31"/>
        <v/>
      </c>
      <c r="H245" s="16" t="str">
        <f t="shared" si="32"/>
        <v/>
      </c>
      <c r="I245" s="17" t="str">
        <f t="shared" si="33"/>
        <v/>
      </c>
      <c r="J245" s="17" t="str">
        <f t="shared" si="35"/>
        <v/>
      </c>
      <c r="K245" s="18" t="str">
        <f t="shared" si="34"/>
        <v/>
      </c>
      <c r="L245" t="str">
        <f t="shared" si="36"/>
        <v/>
      </c>
      <c r="M245" s="15">
        <f t="shared" si="37"/>
        <v>73</v>
      </c>
    </row>
    <row r="246" spans="1:13" x14ac:dyDescent="0.25">
      <c r="A246" s="1">
        <v>246</v>
      </c>
      <c r="B246"/>
      <c r="C246" s="14"/>
      <c r="D246" s="15">
        <v>246</v>
      </c>
      <c r="E246" s="1" t="str">
        <f t="shared" si="29"/>
        <v/>
      </c>
      <c r="F246" s="1" t="str">
        <f t="shared" si="30"/>
        <v/>
      </c>
      <c r="G246" s="1" t="str">
        <f t="shared" si="31"/>
        <v/>
      </c>
      <c r="H246" s="16" t="str">
        <f t="shared" si="32"/>
        <v/>
      </c>
      <c r="I246" s="17" t="str">
        <f t="shared" si="33"/>
        <v/>
      </c>
      <c r="J246" s="17" t="str">
        <f t="shared" si="35"/>
        <v/>
      </c>
      <c r="K246" s="18" t="str">
        <f t="shared" si="34"/>
        <v/>
      </c>
      <c r="L246" t="str">
        <f t="shared" si="36"/>
        <v/>
      </c>
      <c r="M246" s="15">
        <f t="shared" si="37"/>
        <v>74</v>
      </c>
    </row>
    <row r="247" spans="1:13" x14ac:dyDescent="0.25">
      <c r="A247" s="1">
        <v>247</v>
      </c>
      <c r="B247"/>
      <c r="C247" s="14"/>
      <c r="D247" s="15">
        <v>247</v>
      </c>
      <c r="E247" s="1" t="str">
        <f t="shared" si="29"/>
        <v/>
      </c>
      <c r="F247" s="1" t="str">
        <f t="shared" si="30"/>
        <v/>
      </c>
      <c r="G247" s="1" t="str">
        <f t="shared" si="31"/>
        <v/>
      </c>
      <c r="H247" s="16" t="str">
        <f t="shared" si="32"/>
        <v/>
      </c>
      <c r="I247" s="17" t="str">
        <f t="shared" si="33"/>
        <v/>
      </c>
      <c r="J247" s="17" t="str">
        <f t="shared" si="35"/>
        <v/>
      </c>
      <c r="K247" s="18" t="str">
        <f t="shared" si="34"/>
        <v/>
      </c>
      <c r="L247" t="str">
        <f t="shared" si="36"/>
        <v/>
      </c>
      <c r="M247" s="15">
        <f t="shared" si="37"/>
        <v>75</v>
      </c>
    </row>
    <row r="248" spans="1:13" x14ac:dyDescent="0.25">
      <c r="A248" s="1">
        <v>248</v>
      </c>
      <c r="B248"/>
      <c r="C248" s="14"/>
      <c r="D248" s="15">
        <v>248</v>
      </c>
      <c r="E248" s="1" t="str">
        <f t="shared" si="29"/>
        <v/>
      </c>
      <c r="F248" s="1" t="str">
        <f t="shared" si="30"/>
        <v/>
      </c>
      <c r="G248" s="1" t="str">
        <f t="shared" si="31"/>
        <v/>
      </c>
      <c r="H248" s="16" t="str">
        <f t="shared" si="32"/>
        <v/>
      </c>
      <c r="I248" s="17" t="str">
        <f t="shared" si="33"/>
        <v/>
      </c>
      <c r="J248" s="17" t="str">
        <f t="shared" si="35"/>
        <v/>
      </c>
      <c r="K248" s="18" t="str">
        <f t="shared" si="34"/>
        <v/>
      </c>
      <c r="L248" t="str">
        <f t="shared" si="36"/>
        <v/>
      </c>
      <c r="M248" s="15">
        <f t="shared" si="37"/>
        <v>76</v>
      </c>
    </row>
    <row r="249" spans="1:13" x14ac:dyDescent="0.25">
      <c r="A249" s="1">
        <v>249</v>
      </c>
      <c r="B249"/>
      <c r="C249" s="14"/>
      <c r="D249" s="15">
        <v>249</v>
      </c>
      <c r="E249" s="1" t="str">
        <f t="shared" si="29"/>
        <v/>
      </c>
      <c r="F249" s="1" t="str">
        <f t="shared" si="30"/>
        <v/>
      </c>
      <c r="G249" s="1" t="str">
        <f t="shared" si="31"/>
        <v/>
      </c>
      <c r="H249" s="16" t="str">
        <f t="shared" si="32"/>
        <v/>
      </c>
      <c r="I249" s="17" t="str">
        <f t="shared" si="33"/>
        <v/>
      </c>
      <c r="J249" s="17" t="str">
        <f t="shared" si="35"/>
        <v/>
      </c>
      <c r="K249" s="18" t="str">
        <f t="shared" si="34"/>
        <v/>
      </c>
      <c r="L249" t="str">
        <f t="shared" si="36"/>
        <v/>
      </c>
      <c r="M249" s="15">
        <f t="shared" si="37"/>
        <v>77</v>
      </c>
    </row>
    <row r="250" spans="1:13" x14ac:dyDescent="0.25">
      <c r="A250" s="1">
        <v>250</v>
      </c>
      <c r="B250"/>
      <c r="C250" s="14"/>
      <c r="D250" s="15">
        <v>250</v>
      </c>
      <c r="E250" s="1" t="str">
        <f t="shared" si="29"/>
        <v/>
      </c>
      <c r="F250" s="1" t="str">
        <f t="shared" si="30"/>
        <v/>
      </c>
      <c r="G250" s="1" t="str">
        <f t="shared" si="31"/>
        <v/>
      </c>
      <c r="H250" s="16" t="str">
        <f t="shared" si="32"/>
        <v/>
      </c>
      <c r="I250" s="17" t="str">
        <f t="shared" si="33"/>
        <v/>
      </c>
      <c r="J250" s="17" t="str">
        <f t="shared" si="35"/>
        <v/>
      </c>
      <c r="K250" s="18" t="str">
        <f t="shared" si="34"/>
        <v/>
      </c>
      <c r="L250" t="str">
        <f t="shared" si="36"/>
        <v/>
      </c>
      <c r="M250" s="15">
        <f t="shared" si="37"/>
        <v>78</v>
      </c>
    </row>
    <row r="251" spans="1:13" x14ac:dyDescent="0.25">
      <c r="A251" s="1">
        <v>251</v>
      </c>
      <c r="B251"/>
      <c r="C251" s="14"/>
      <c r="D251" s="15">
        <v>251</v>
      </c>
      <c r="E251" s="1" t="str">
        <f t="shared" si="29"/>
        <v/>
      </c>
      <c r="F251" s="1" t="str">
        <f t="shared" si="30"/>
        <v/>
      </c>
      <c r="G251" s="1" t="str">
        <f t="shared" si="31"/>
        <v/>
      </c>
      <c r="H251" s="16" t="str">
        <f t="shared" si="32"/>
        <v/>
      </c>
      <c r="I251" s="17" t="str">
        <f t="shared" si="33"/>
        <v/>
      </c>
      <c r="J251" s="17" t="str">
        <f t="shared" si="35"/>
        <v/>
      </c>
      <c r="K251" s="18" t="str">
        <f t="shared" si="34"/>
        <v/>
      </c>
      <c r="L251" t="str">
        <f t="shared" si="36"/>
        <v/>
      </c>
      <c r="M251" s="15">
        <f t="shared" si="37"/>
        <v>79</v>
      </c>
    </row>
    <row r="252" spans="1:13" x14ac:dyDescent="0.25">
      <c r="A252" s="1">
        <v>252</v>
      </c>
      <c r="B252"/>
      <c r="C252" s="14"/>
      <c r="D252" s="15">
        <v>252</v>
      </c>
      <c r="E252" s="1" t="str">
        <f t="shared" si="29"/>
        <v/>
      </c>
      <c r="F252" s="1" t="str">
        <f t="shared" si="30"/>
        <v/>
      </c>
      <c r="G252" s="1" t="str">
        <f t="shared" si="31"/>
        <v/>
      </c>
      <c r="H252" s="16" t="str">
        <f t="shared" si="32"/>
        <v/>
      </c>
      <c r="I252" s="17" t="str">
        <f t="shared" si="33"/>
        <v/>
      </c>
      <c r="J252" s="17" t="str">
        <f t="shared" si="35"/>
        <v/>
      </c>
      <c r="K252" s="18" t="str">
        <f t="shared" si="34"/>
        <v/>
      </c>
      <c r="L252" t="str">
        <f t="shared" si="36"/>
        <v/>
      </c>
      <c r="M252" s="15">
        <f t="shared" si="37"/>
        <v>80</v>
      </c>
    </row>
    <row r="253" spans="1:13" x14ac:dyDescent="0.25">
      <c r="A253" s="1">
        <v>253</v>
      </c>
      <c r="B253"/>
      <c r="C253" s="14"/>
      <c r="D253" s="15">
        <v>253</v>
      </c>
      <c r="E253" s="1" t="str">
        <f t="shared" si="29"/>
        <v/>
      </c>
      <c r="F253" s="1" t="str">
        <f t="shared" si="30"/>
        <v/>
      </c>
      <c r="G253" s="1" t="str">
        <f t="shared" si="31"/>
        <v/>
      </c>
      <c r="H253" s="16" t="str">
        <f t="shared" si="32"/>
        <v/>
      </c>
      <c r="I253" s="17" t="str">
        <f t="shared" si="33"/>
        <v/>
      </c>
      <c r="J253" s="17" t="str">
        <f t="shared" si="35"/>
        <v/>
      </c>
      <c r="K253" s="18" t="str">
        <f t="shared" si="34"/>
        <v/>
      </c>
      <c r="L253" t="str">
        <f t="shared" si="36"/>
        <v/>
      </c>
      <c r="M253" s="15">
        <f t="shared" si="37"/>
        <v>81</v>
      </c>
    </row>
    <row r="254" spans="1:13" x14ac:dyDescent="0.25">
      <c r="A254" s="1">
        <v>254</v>
      </c>
      <c r="B254"/>
      <c r="C254" s="14"/>
      <c r="D254" s="15">
        <v>254</v>
      </c>
      <c r="E254" s="1" t="str">
        <f t="shared" si="29"/>
        <v/>
      </c>
      <c r="F254" s="1" t="str">
        <f t="shared" si="30"/>
        <v/>
      </c>
      <c r="G254" s="1" t="str">
        <f t="shared" si="31"/>
        <v/>
      </c>
      <c r="H254" s="16" t="str">
        <f t="shared" si="32"/>
        <v/>
      </c>
      <c r="I254" s="17" t="str">
        <f t="shared" si="33"/>
        <v/>
      </c>
      <c r="J254" s="17" t="str">
        <f t="shared" si="35"/>
        <v/>
      </c>
      <c r="K254" s="18" t="str">
        <f t="shared" si="34"/>
        <v/>
      </c>
      <c r="L254" t="str">
        <f t="shared" si="36"/>
        <v/>
      </c>
      <c r="M254" s="15">
        <f t="shared" si="37"/>
        <v>82</v>
      </c>
    </row>
    <row r="255" spans="1:13" x14ac:dyDescent="0.25">
      <c r="A255" s="1">
        <v>255</v>
      </c>
      <c r="B255"/>
      <c r="C255" s="14"/>
      <c r="D255" s="15">
        <v>255</v>
      </c>
      <c r="E255" s="1" t="str">
        <f t="shared" si="29"/>
        <v/>
      </c>
      <c r="F255" s="1" t="str">
        <f t="shared" si="30"/>
        <v/>
      </c>
      <c r="G255" s="1" t="str">
        <f t="shared" si="31"/>
        <v/>
      </c>
      <c r="H255" s="16" t="str">
        <f t="shared" si="32"/>
        <v/>
      </c>
      <c r="I255" s="17" t="str">
        <f t="shared" si="33"/>
        <v/>
      </c>
      <c r="J255" s="17" t="str">
        <f t="shared" si="35"/>
        <v/>
      </c>
      <c r="K255" s="18" t="str">
        <f t="shared" si="34"/>
        <v/>
      </c>
      <c r="L255" t="str">
        <f t="shared" si="36"/>
        <v/>
      </c>
      <c r="M255" s="15">
        <f t="shared" si="37"/>
        <v>83</v>
      </c>
    </row>
    <row r="256" spans="1:13" x14ac:dyDescent="0.25">
      <c r="A256" s="1">
        <v>256</v>
      </c>
      <c r="B256"/>
      <c r="C256" s="14"/>
      <c r="D256" s="15">
        <v>256</v>
      </c>
      <c r="E256" s="1" t="str">
        <f t="shared" si="29"/>
        <v/>
      </c>
      <c r="F256" s="1" t="str">
        <f t="shared" si="30"/>
        <v/>
      </c>
      <c r="G256" s="1" t="str">
        <f t="shared" si="31"/>
        <v/>
      </c>
      <c r="H256" s="16" t="str">
        <f t="shared" si="32"/>
        <v/>
      </c>
      <c r="I256" s="17" t="str">
        <f t="shared" si="33"/>
        <v/>
      </c>
      <c r="J256" s="17" t="str">
        <f t="shared" si="35"/>
        <v/>
      </c>
      <c r="K256" s="18" t="str">
        <f t="shared" si="34"/>
        <v/>
      </c>
      <c r="L256" t="str">
        <f t="shared" si="36"/>
        <v/>
      </c>
      <c r="M256" s="15">
        <f t="shared" si="37"/>
        <v>84</v>
      </c>
    </row>
    <row r="257" spans="1:13" x14ac:dyDescent="0.25">
      <c r="A257" s="1">
        <v>257</v>
      </c>
      <c r="B257"/>
      <c r="C257" s="14"/>
      <c r="D257" s="15">
        <v>257</v>
      </c>
      <c r="E257" s="1" t="str">
        <f t="shared" si="29"/>
        <v/>
      </c>
      <c r="F257" s="1" t="str">
        <f t="shared" si="30"/>
        <v/>
      </c>
      <c r="G257" s="1" t="str">
        <f t="shared" si="31"/>
        <v/>
      </c>
      <c r="H257" s="16" t="str">
        <f t="shared" si="32"/>
        <v/>
      </c>
      <c r="I257" s="17" t="str">
        <f t="shared" si="33"/>
        <v/>
      </c>
      <c r="J257" s="17" t="str">
        <f t="shared" si="35"/>
        <v/>
      </c>
      <c r="K257" s="18" t="str">
        <f t="shared" si="34"/>
        <v/>
      </c>
      <c r="L257" t="str">
        <f t="shared" si="36"/>
        <v/>
      </c>
      <c r="M257" s="15">
        <f t="shared" si="37"/>
        <v>85</v>
      </c>
    </row>
    <row r="258" spans="1:13" x14ac:dyDescent="0.25">
      <c r="A258" s="1">
        <v>258</v>
      </c>
      <c r="B258"/>
      <c r="C258" s="14"/>
      <c r="D258" s="15">
        <v>258</v>
      </c>
      <c r="E258" s="1" t="str">
        <f t="shared" ref="E258:E321" si="38">IF(B258&gt;0,1/2*(B258-O$4*F258+N$28)+1/2*POWER((B258-O$4*F258+N$28)^2-4*O$28*(B258-O$4*F258),0.5),"")</f>
        <v/>
      </c>
      <c r="F258" s="1" t="str">
        <f t="shared" ref="F258:F321" si="39">IF(B258="","",LN(1+EXP($Q$10*(B258-$Q$11)))/$Q$10)</f>
        <v/>
      </c>
      <c r="G258" s="1" t="str">
        <f t="shared" ref="G258:G321" si="40">IF(B258="","",O$4*N$21*10/(Q$12+F258)-O$4*N$21*10/(Q$12+N$19-Q$11)+(1-O$4)*O$14)</f>
        <v/>
      </c>
      <c r="H258" s="16" t="str">
        <f t="shared" ref="H258:H321" si="41">IF(B258&gt;0, IF(O$4=1,N$21*10/(E258)-N$21*10/(Q$11-O$19),N$21*10/(E258)-N$21*10/(N$19-O$19)),"")</f>
        <v/>
      </c>
      <c r="I258" s="17" t="str">
        <f t="shared" ref="I258:I321" si="42">IF(B258&gt;0,(O$21*10/(B258-E258-O$4*F258)-O$21*10/(O$19))+G258,"")</f>
        <v/>
      </c>
      <c r="J258" s="17" t="str">
        <f t="shared" si="35"/>
        <v/>
      </c>
      <c r="K258" s="18" t="str">
        <f t="shared" ref="K258:K321" si="43">IF(OR(B258="",C258=0,C258=""),"",(I258-C258)*(I258-C258))</f>
        <v/>
      </c>
      <c r="L258" t="str">
        <f t="shared" si="36"/>
        <v/>
      </c>
      <c r="M258" s="15">
        <f t="shared" si="37"/>
        <v>86</v>
      </c>
    </row>
    <row r="259" spans="1:13" x14ac:dyDescent="0.25">
      <c r="A259" s="1">
        <v>259</v>
      </c>
      <c r="B259"/>
      <c r="C259" s="14"/>
      <c r="D259" s="15">
        <v>259</v>
      </c>
      <c r="E259" s="1" t="str">
        <f t="shared" si="38"/>
        <v/>
      </c>
      <c r="F259" s="1" t="str">
        <f t="shared" si="39"/>
        <v/>
      </c>
      <c r="G259" s="1" t="str">
        <f t="shared" si="40"/>
        <v/>
      </c>
      <c r="H259" s="16" t="str">
        <f t="shared" si="41"/>
        <v/>
      </c>
      <c r="I259" s="17" t="str">
        <f t="shared" si="42"/>
        <v/>
      </c>
      <c r="J259" s="17" t="str">
        <f t="shared" ref="J259:J322" si="44">IF(B259&gt;0,C259,"")</f>
        <v/>
      </c>
      <c r="K259" s="18" t="str">
        <f t="shared" si="43"/>
        <v/>
      </c>
      <c r="L259" t="str">
        <f t="shared" si="36"/>
        <v/>
      </c>
      <c r="M259" s="15">
        <f t="shared" si="37"/>
        <v>87</v>
      </c>
    </row>
    <row r="260" spans="1:13" x14ac:dyDescent="0.25">
      <c r="A260" s="1">
        <v>260</v>
      </c>
      <c r="B260"/>
      <c r="C260" s="14"/>
      <c r="D260" s="15">
        <v>260</v>
      </c>
      <c r="E260" s="1" t="str">
        <f t="shared" si="38"/>
        <v/>
      </c>
      <c r="F260" s="1" t="str">
        <f t="shared" si="39"/>
        <v/>
      </c>
      <c r="G260" s="1" t="str">
        <f t="shared" si="40"/>
        <v/>
      </c>
      <c r="H260" s="16" t="str">
        <f t="shared" si="41"/>
        <v/>
      </c>
      <c r="I260" s="17" t="str">
        <f t="shared" si="42"/>
        <v/>
      </c>
      <c r="J260" s="17" t="str">
        <f t="shared" si="44"/>
        <v/>
      </c>
      <c r="K260" s="18" t="str">
        <f t="shared" si="43"/>
        <v/>
      </c>
      <c r="L260" t="str">
        <f t="shared" ref="L260:L323" si="45">IF(K260&gt;81,"",K260)</f>
        <v/>
      </c>
      <c r="M260" s="15">
        <f t="shared" ref="M260:M323" si="46">IF(K260&gt;81,M259+1,M259)</f>
        <v>88</v>
      </c>
    </row>
    <row r="261" spans="1:13" x14ac:dyDescent="0.25">
      <c r="A261" s="1">
        <v>261</v>
      </c>
      <c r="B261"/>
      <c r="C261" s="14"/>
      <c r="D261" s="15">
        <v>261</v>
      </c>
      <c r="E261" s="1" t="str">
        <f t="shared" si="38"/>
        <v/>
      </c>
      <c r="F261" s="1" t="str">
        <f t="shared" si="39"/>
        <v/>
      </c>
      <c r="G261" s="1" t="str">
        <f t="shared" si="40"/>
        <v/>
      </c>
      <c r="H261" s="16" t="str">
        <f t="shared" si="41"/>
        <v/>
      </c>
      <c r="I261" s="17" t="str">
        <f t="shared" si="42"/>
        <v/>
      </c>
      <c r="J261" s="17" t="str">
        <f t="shared" si="44"/>
        <v/>
      </c>
      <c r="K261" s="18" t="str">
        <f t="shared" si="43"/>
        <v/>
      </c>
      <c r="L261" t="str">
        <f t="shared" si="45"/>
        <v/>
      </c>
      <c r="M261" s="15">
        <f t="shared" si="46"/>
        <v>89</v>
      </c>
    </row>
    <row r="262" spans="1:13" x14ac:dyDescent="0.25">
      <c r="A262" s="1">
        <v>262</v>
      </c>
      <c r="B262"/>
      <c r="C262" s="14"/>
      <c r="D262" s="15">
        <v>262</v>
      </c>
      <c r="E262" s="1" t="str">
        <f t="shared" si="38"/>
        <v/>
      </c>
      <c r="F262" s="1" t="str">
        <f t="shared" si="39"/>
        <v/>
      </c>
      <c r="G262" s="1" t="str">
        <f t="shared" si="40"/>
        <v/>
      </c>
      <c r="H262" s="16" t="str">
        <f t="shared" si="41"/>
        <v/>
      </c>
      <c r="I262" s="17" t="str">
        <f t="shared" si="42"/>
        <v/>
      </c>
      <c r="J262" s="17" t="str">
        <f t="shared" si="44"/>
        <v/>
      </c>
      <c r="K262" s="18" t="str">
        <f t="shared" si="43"/>
        <v/>
      </c>
      <c r="L262" t="str">
        <f t="shared" si="45"/>
        <v/>
      </c>
      <c r="M262" s="15">
        <f t="shared" si="46"/>
        <v>90</v>
      </c>
    </row>
    <row r="263" spans="1:13" x14ac:dyDescent="0.25">
      <c r="A263" s="1">
        <v>263</v>
      </c>
      <c r="B263"/>
      <c r="C263" s="14"/>
      <c r="D263" s="15">
        <v>263</v>
      </c>
      <c r="E263" s="1" t="str">
        <f t="shared" si="38"/>
        <v/>
      </c>
      <c r="F263" s="1" t="str">
        <f t="shared" si="39"/>
        <v/>
      </c>
      <c r="G263" s="1" t="str">
        <f t="shared" si="40"/>
        <v/>
      </c>
      <c r="H263" s="16" t="str">
        <f t="shared" si="41"/>
        <v/>
      </c>
      <c r="I263" s="17" t="str">
        <f t="shared" si="42"/>
        <v/>
      </c>
      <c r="J263" s="17" t="str">
        <f t="shared" si="44"/>
        <v/>
      </c>
      <c r="K263" s="18" t="str">
        <f t="shared" si="43"/>
        <v/>
      </c>
      <c r="L263" t="str">
        <f t="shared" si="45"/>
        <v/>
      </c>
      <c r="M263" s="15">
        <f t="shared" si="46"/>
        <v>91</v>
      </c>
    </row>
    <row r="264" spans="1:13" x14ac:dyDescent="0.25">
      <c r="A264" s="1">
        <v>264</v>
      </c>
      <c r="B264"/>
      <c r="C264" s="14"/>
      <c r="D264" s="15">
        <v>264</v>
      </c>
      <c r="E264" s="1" t="str">
        <f t="shared" si="38"/>
        <v/>
      </c>
      <c r="F264" s="1" t="str">
        <f t="shared" si="39"/>
        <v/>
      </c>
      <c r="G264" s="1" t="str">
        <f t="shared" si="40"/>
        <v/>
      </c>
      <c r="H264" s="16" t="str">
        <f t="shared" si="41"/>
        <v/>
      </c>
      <c r="I264" s="17" t="str">
        <f t="shared" si="42"/>
        <v/>
      </c>
      <c r="J264" s="17" t="str">
        <f t="shared" si="44"/>
        <v/>
      </c>
      <c r="K264" s="18" t="str">
        <f t="shared" si="43"/>
        <v/>
      </c>
      <c r="L264" t="str">
        <f t="shared" si="45"/>
        <v/>
      </c>
      <c r="M264" s="15">
        <f t="shared" si="46"/>
        <v>92</v>
      </c>
    </row>
    <row r="265" spans="1:13" x14ac:dyDescent="0.25">
      <c r="A265" s="1">
        <v>265</v>
      </c>
      <c r="B265"/>
      <c r="C265" s="14"/>
      <c r="D265" s="15">
        <v>265</v>
      </c>
      <c r="E265" s="1" t="str">
        <f t="shared" si="38"/>
        <v/>
      </c>
      <c r="F265" s="1" t="str">
        <f t="shared" si="39"/>
        <v/>
      </c>
      <c r="G265" s="1" t="str">
        <f t="shared" si="40"/>
        <v/>
      </c>
      <c r="H265" s="16" t="str">
        <f t="shared" si="41"/>
        <v/>
      </c>
      <c r="I265" s="17" t="str">
        <f t="shared" si="42"/>
        <v/>
      </c>
      <c r="J265" s="17" t="str">
        <f t="shared" si="44"/>
        <v/>
      </c>
      <c r="K265" s="18" t="str">
        <f t="shared" si="43"/>
        <v/>
      </c>
      <c r="L265" t="str">
        <f t="shared" si="45"/>
        <v/>
      </c>
      <c r="M265" s="15">
        <f t="shared" si="46"/>
        <v>93</v>
      </c>
    </row>
    <row r="266" spans="1:13" x14ac:dyDescent="0.25">
      <c r="A266" s="1">
        <v>266</v>
      </c>
      <c r="B266"/>
      <c r="C266" s="14"/>
      <c r="D266" s="15">
        <v>266</v>
      </c>
      <c r="E266" s="1" t="str">
        <f t="shared" si="38"/>
        <v/>
      </c>
      <c r="F266" s="1" t="str">
        <f t="shared" si="39"/>
        <v/>
      </c>
      <c r="G266" s="1" t="str">
        <f t="shared" si="40"/>
        <v/>
      </c>
      <c r="H266" s="16" t="str">
        <f t="shared" si="41"/>
        <v/>
      </c>
      <c r="I266" s="17" t="str">
        <f t="shared" si="42"/>
        <v/>
      </c>
      <c r="J266" s="17" t="str">
        <f t="shared" si="44"/>
        <v/>
      </c>
      <c r="K266" s="18" t="str">
        <f t="shared" si="43"/>
        <v/>
      </c>
      <c r="L266" t="str">
        <f t="shared" si="45"/>
        <v/>
      </c>
      <c r="M266" s="15">
        <f t="shared" si="46"/>
        <v>94</v>
      </c>
    </row>
    <row r="267" spans="1:13" x14ac:dyDescent="0.25">
      <c r="A267" s="1">
        <v>267</v>
      </c>
      <c r="B267"/>
      <c r="C267" s="14"/>
      <c r="D267" s="15">
        <v>267</v>
      </c>
      <c r="E267" s="1" t="str">
        <f t="shared" si="38"/>
        <v/>
      </c>
      <c r="F267" s="1" t="str">
        <f t="shared" si="39"/>
        <v/>
      </c>
      <c r="G267" s="1" t="str">
        <f t="shared" si="40"/>
        <v/>
      </c>
      <c r="H267" s="16" t="str">
        <f t="shared" si="41"/>
        <v/>
      </c>
      <c r="I267" s="17" t="str">
        <f t="shared" si="42"/>
        <v/>
      </c>
      <c r="J267" s="17" t="str">
        <f t="shared" si="44"/>
        <v/>
      </c>
      <c r="K267" s="18" t="str">
        <f t="shared" si="43"/>
        <v/>
      </c>
      <c r="L267" t="str">
        <f t="shared" si="45"/>
        <v/>
      </c>
      <c r="M267" s="15">
        <f t="shared" si="46"/>
        <v>95</v>
      </c>
    </row>
    <row r="268" spans="1:13" x14ac:dyDescent="0.25">
      <c r="A268" s="1">
        <v>268</v>
      </c>
      <c r="B268"/>
      <c r="C268" s="14"/>
      <c r="D268" s="15">
        <v>268</v>
      </c>
      <c r="E268" s="1" t="str">
        <f t="shared" si="38"/>
        <v/>
      </c>
      <c r="F268" s="1" t="str">
        <f t="shared" si="39"/>
        <v/>
      </c>
      <c r="G268" s="1" t="str">
        <f t="shared" si="40"/>
        <v/>
      </c>
      <c r="H268" s="16" t="str">
        <f t="shared" si="41"/>
        <v/>
      </c>
      <c r="I268" s="17" t="str">
        <f t="shared" si="42"/>
        <v/>
      </c>
      <c r="J268" s="17" t="str">
        <f t="shared" si="44"/>
        <v/>
      </c>
      <c r="K268" s="18" t="str">
        <f t="shared" si="43"/>
        <v/>
      </c>
      <c r="L268" t="str">
        <f t="shared" si="45"/>
        <v/>
      </c>
      <c r="M268" s="15">
        <f t="shared" si="46"/>
        <v>96</v>
      </c>
    </row>
    <row r="269" spans="1:13" x14ac:dyDescent="0.25">
      <c r="A269" s="1">
        <v>269</v>
      </c>
      <c r="B269"/>
      <c r="C269" s="14"/>
      <c r="D269" s="15">
        <v>269</v>
      </c>
      <c r="E269" s="1" t="str">
        <f t="shared" si="38"/>
        <v/>
      </c>
      <c r="F269" s="1" t="str">
        <f t="shared" si="39"/>
        <v/>
      </c>
      <c r="G269" s="1" t="str">
        <f t="shared" si="40"/>
        <v/>
      </c>
      <c r="H269" s="16" t="str">
        <f t="shared" si="41"/>
        <v/>
      </c>
      <c r="I269" s="17" t="str">
        <f t="shared" si="42"/>
        <v/>
      </c>
      <c r="J269" s="17" t="str">
        <f t="shared" si="44"/>
        <v/>
      </c>
      <c r="K269" s="18" t="str">
        <f t="shared" si="43"/>
        <v/>
      </c>
      <c r="L269" t="str">
        <f t="shared" si="45"/>
        <v/>
      </c>
      <c r="M269" s="15">
        <f t="shared" si="46"/>
        <v>97</v>
      </c>
    </row>
    <row r="270" spans="1:13" x14ac:dyDescent="0.25">
      <c r="A270" s="1">
        <v>270</v>
      </c>
      <c r="B270"/>
      <c r="C270" s="14"/>
      <c r="D270" s="15">
        <v>270</v>
      </c>
      <c r="E270" s="1" t="str">
        <f t="shared" si="38"/>
        <v/>
      </c>
      <c r="F270" s="1" t="str">
        <f t="shared" si="39"/>
        <v/>
      </c>
      <c r="G270" s="1" t="str">
        <f t="shared" si="40"/>
        <v/>
      </c>
      <c r="H270" s="16" t="str">
        <f t="shared" si="41"/>
        <v/>
      </c>
      <c r="I270" s="17" t="str">
        <f t="shared" si="42"/>
        <v/>
      </c>
      <c r="J270" s="17" t="str">
        <f t="shared" si="44"/>
        <v/>
      </c>
      <c r="K270" s="18" t="str">
        <f t="shared" si="43"/>
        <v/>
      </c>
      <c r="L270" t="str">
        <f t="shared" si="45"/>
        <v/>
      </c>
      <c r="M270" s="15">
        <f t="shared" si="46"/>
        <v>98</v>
      </c>
    </row>
    <row r="271" spans="1:13" x14ac:dyDescent="0.25">
      <c r="A271" s="1">
        <v>271</v>
      </c>
      <c r="B271"/>
      <c r="C271" s="14"/>
      <c r="D271" s="15">
        <v>271</v>
      </c>
      <c r="E271" s="1" t="str">
        <f t="shared" si="38"/>
        <v/>
      </c>
      <c r="F271" s="1" t="str">
        <f t="shared" si="39"/>
        <v/>
      </c>
      <c r="G271" s="1" t="str">
        <f t="shared" si="40"/>
        <v/>
      </c>
      <c r="H271" s="16" t="str">
        <f t="shared" si="41"/>
        <v/>
      </c>
      <c r="I271" s="17" t="str">
        <f t="shared" si="42"/>
        <v/>
      </c>
      <c r="J271" s="17" t="str">
        <f t="shared" si="44"/>
        <v/>
      </c>
      <c r="K271" s="18" t="str">
        <f t="shared" si="43"/>
        <v/>
      </c>
      <c r="L271" t="str">
        <f t="shared" si="45"/>
        <v/>
      </c>
      <c r="M271" s="15">
        <f t="shared" si="46"/>
        <v>99</v>
      </c>
    </row>
    <row r="272" spans="1:13" x14ac:dyDescent="0.25">
      <c r="A272" s="1">
        <v>272</v>
      </c>
      <c r="B272"/>
      <c r="C272" s="14"/>
      <c r="D272" s="15">
        <v>272</v>
      </c>
      <c r="E272" s="1" t="str">
        <f t="shared" si="38"/>
        <v/>
      </c>
      <c r="F272" s="1" t="str">
        <f t="shared" si="39"/>
        <v/>
      </c>
      <c r="G272" s="1" t="str">
        <f t="shared" si="40"/>
        <v/>
      </c>
      <c r="H272" s="16" t="str">
        <f t="shared" si="41"/>
        <v/>
      </c>
      <c r="I272" s="17" t="str">
        <f t="shared" si="42"/>
        <v/>
      </c>
      <c r="J272" s="17" t="str">
        <f t="shared" si="44"/>
        <v/>
      </c>
      <c r="K272" s="18" t="str">
        <f t="shared" si="43"/>
        <v/>
      </c>
      <c r="L272" t="str">
        <f t="shared" si="45"/>
        <v/>
      </c>
      <c r="M272" s="15">
        <f t="shared" si="46"/>
        <v>100</v>
      </c>
    </row>
    <row r="273" spans="1:13" x14ac:dyDescent="0.25">
      <c r="A273" s="1">
        <v>273</v>
      </c>
      <c r="B273"/>
      <c r="C273" s="14"/>
      <c r="D273" s="15">
        <v>273</v>
      </c>
      <c r="E273" s="1" t="str">
        <f t="shared" si="38"/>
        <v/>
      </c>
      <c r="F273" s="1" t="str">
        <f t="shared" si="39"/>
        <v/>
      </c>
      <c r="G273" s="1" t="str">
        <f t="shared" si="40"/>
        <v/>
      </c>
      <c r="H273" s="16" t="str">
        <f t="shared" si="41"/>
        <v/>
      </c>
      <c r="I273" s="17" t="str">
        <f t="shared" si="42"/>
        <v/>
      </c>
      <c r="J273" s="17" t="str">
        <f t="shared" si="44"/>
        <v/>
      </c>
      <c r="K273" s="18" t="str">
        <f t="shared" si="43"/>
        <v/>
      </c>
      <c r="L273" t="str">
        <f t="shared" si="45"/>
        <v/>
      </c>
      <c r="M273" s="15">
        <f t="shared" si="46"/>
        <v>101</v>
      </c>
    </row>
    <row r="274" spans="1:13" x14ac:dyDescent="0.25">
      <c r="A274" s="1">
        <v>274</v>
      </c>
      <c r="B274"/>
      <c r="C274" s="14"/>
      <c r="D274" s="15">
        <v>274</v>
      </c>
      <c r="E274" s="1" t="str">
        <f t="shared" si="38"/>
        <v/>
      </c>
      <c r="F274" s="1" t="str">
        <f t="shared" si="39"/>
        <v/>
      </c>
      <c r="G274" s="1" t="str">
        <f t="shared" si="40"/>
        <v/>
      </c>
      <c r="H274" s="16" t="str">
        <f t="shared" si="41"/>
        <v/>
      </c>
      <c r="I274" s="17" t="str">
        <f t="shared" si="42"/>
        <v/>
      </c>
      <c r="J274" s="17" t="str">
        <f t="shared" si="44"/>
        <v/>
      </c>
      <c r="K274" s="18" t="str">
        <f t="shared" si="43"/>
        <v/>
      </c>
      <c r="L274" t="str">
        <f t="shared" si="45"/>
        <v/>
      </c>
      <c r="M274" s="15">
        <f t="shared" si="46"/>
        <v>102</v>
      </c>
    </row>
    <row r="275" spans="1:13" x14ac:dyDescent="0.25">
      <c r="A275" s="1">
        <v>275</v>
      </c>
      <c r="B275"/>
      <c r="C275" s="14"/>
      <c r="D275" s="15">
        <v>275</v>
      </c>
      <c r="E275" s="1" t="str">
        <f t="shared" si="38"/>
        <v/>
      </c>
      <c r="F275" s="1" t="str">
        <f t="shared" si="39"/>
        <v/>
      </c>
      <c r="G275" s="1" t="str">
        <f t="shared" si="40"/>
        <v/>
      </c>
      <c r="H275" s="16" t="str">
        <f t="shared" si="41"/>
        <v/>
      </c>
      <c r="I275" s="17" t="str">
        <f t="shared" si="42"/>
        <v/>
      </c>
      <c r="J275" s="17" t="str">
        <f t="shared" si="44"/>
        <v/>
      </c>
      <c r="K275" s="18" t="str">
        <f t="shared" si="43"/>
        <v/>
      </c>
      <c r="L275" t="str">
        <f t="shared" si="45"/>
        <v/>
      </c>
      <c r="M275" s="15">
        <f t="shared" si="46"/>
        <v>103</v>
      </c>
    </row>
    <row r="276" spans="1:13" x14ac:dyDescent="0.25">
      <c r="A276" s="1">
        <v>276</v>
      </c>
      <c r="B276"/>
      <c r="C276" s="14"/>
      <c r="D276" s="15">
        <v>276</v>
      </c>
      <c r="E276" s="1" t="str">
        <f t="shared" si="38"/>
        <v/>
      </c>
      <c r="F276" s="1" t="str">
        <f t="shared" si="39"/>
        <v/>
      </c>
      <c r="G276" s="1" t="str">
        <f t="shared" si="40"/>
        <v/>
      </c>
      <c r="H276" s="16" t="str">
        <f t="shared" si="41"/>
        <v/>
      </c>
      <c r="I276" s="17" t="str">
        <f t="shared" si="42"/>
        <v/>
      </c>
      <c r="J276" s="17" t="str">
        <f t="shared" si="44"/>
        <v/>
      </c>
      <c r="K276" s="18" t="str">
        <f t="shared" si="43"/>
        <v/>
      </c>
      <c r="L276" t="str">
        <f t="shared" si="45"/>
        <v/>
      </c>
      <c r="M276" s="15">
        <f t="shared" si="46"/>
        <v>104</v>
      </c>
    </row>
    <row r="277" spans="1:13" x14ac:dyDescent="0.25">
      <c r="A277" s="1">
        <v>277</v>
      </c>
      <c r="B277"/>
      <c r="C277" s="14"/>
      <c r="D277" s="15">
        <v>277</v>
      </c>
      <c r="E277" s="1" t="str">
        <f t="shared" si="38"/>
        <v/>
      </c>
      <c r="F277" s="1" t="str">
        <f t="shared" si="39"/>
        <v/>
      </c>
      <c r="G277" s="1" t="str">
        <f t="shared" si="40"/>
        <v/>
      </c>
      <c r="H277" s="16" t="str">
        <f t="shared" si="41"/>
        <v/>
      </c>
      <c r="I277" s="17" t="str">
        <f t="shared" si="42"/>
        <v/>
      </c>
      <c r="J277" s="17" t="str">
        <f t="shared" si="44"/>
        <v/>
      </c>
      <c r="K277" s="18" t="str">
        <f t="shared" si="43"/>
        <v/>
      </c>
      <c r="L277" t="str">
        <f t="shared" si="45"/>
        <v/>
      </c>
      <c r="M277" s="15">
        <f t="shared" si="46"/>
        <v>105</v>
      </c>
    </row>
    <row r="278" spans="1:13" x14ac:dyDescent="0.25">
      <c r="A278" s="1">
        <v>278</v>
      </c>
      <c r="B278"/>
      <c r="C278" s="14"/>
      <c r="D278" s="15">
        <v>278</v>
      </c>
      <c r="E278" s="1" t="str">
        <f t="shared" si="38"/>
        <v/>
      </c>
      <c r="F278" s="1" t="str">
        <f t="shared" si="39"/>
        <v/>
      </c>
      <c r="G278" s="1" t="str">
        <f t="shared" si="40"/>
        <v/>
      </c>
      <c r="H278" s="16" t="str">
        <f t="shared" si="41"/>
        <v/>
      </c>
      <c r="I278" s="17" t="str">
        <f t="shared" si="42"/>
        <v/>
      </c>
      <c r="J278" s="17" t="str">
        <f t="shared" si="44"/>
        <v/>
      </c>
      <c r="K278" s="18" t="str">
        <f t="shared" si="43"/>
        <v/>
      </c>
      <c r="L278" t="str">
        <f t="shared" si="45"/>
        <v/>
      </c>
      <c r="M278" s="15">
        <f t="shared" si="46"/>
        <v>106</v>
      </c>
    </row>
    <row r="279" spans="1:13" x14ac:dyDescent="0.25">
      <c r="A279" s="1">
        <v>279</v>
      </c>
      <c r="B279"/>
      <c r="C279" s="14"/>
      <c r="D279" s="15">
        <v>279</v>
      </c>
      <c r="E279" s="1" t="str">
        <f t="shared" si="38"/>
        <v/>
      </c>
      <c r="F279" s="1" t="str">
        <f t="shared" si="39"/>
        <v/>
      </c>
      <c r="G279" s="1" t="str">
        <f t="shared" si="40"/>
        <v/>
      </c>
      <c r="H279" s="16" t="str">
        <f t="shared" si="41"/>
        <v/>
      </c>
      <c r="I279" s="17" t="str">
        <f t="shared" si="42"/>
        <v/>
      </c>
      <c r="J279" s="17" t="str">
        <f t="shared" si="44"/>
        <v/>
      </c>
      <c r="K279" s="18" t="str">
        <f t="shared" si="43"/>
        <v/>
      </c>
      <c r="L279" t="str">
        <f t="shared" si="45"/>
        <v/>
      </c>
      <c r="M279" s="15">
        <f t="shared" si="46"/>
        <v>107</v>
      </c>
    </row>
    <row r="280" spans="1:13" x14ac:dyDescent="0.25">
      <c r="A280" s="1">
        <v>280</v>
      </c>
      <c r="B280"/>
      <c r="C280" s="14"/>
      <c r="D280" s="15">
        <v>280</v>
      </c>
      <c r="E280" s="1" t="str">
        <f t="shared" si="38"/>
        <v/>
      </c>
      <c r="F280" s="1" t="str">
        <f t="shared" si="39"/>
        <v/>
      </c>
      <c r="G280" s="1" t="str">
        <f t="shared" si="40"/>
        <v/>
      </c>
      <c r="H280" s="16" t="str">
        <f t="shared" si="41"/>
        <v/>
      </c>
      <c r="I280" s="17" t="str">
        <f t="shared" si="42"/>
        <v/>
      </c>
      <c r="J280" s="17" t="str">
        <f t="shared" si="44"/>
        <v/>
      </c>
      <c r="K280" s="18" t="str">
        <f t="shared" si="43"/>
        <v/>
      </c>
      <c r="L280" t="str">
        <f t="shared" si="45"/>
        <v/>
      </c>
      <c r="M280" s="15">
        <f t="shared" si="46"/>
        <v>108</v>
      </c>
    </row>
    <row r="281" spans="1:13" x14ac:dyDescent="0.25">
      <c r="A281" s="1">
        <v>281</v>
      </c>
      <c r="B281"/>
      <c r="C281" s="14"/>
      <c r="D281" s="15">
        <v>281</v>
      </c>
      <c r="E281" s="1" t="str">
        <f t="shared" si="38"/>
        <v/>
      </c>
      <c r="F281" s="1" t="str">
        <f t="shared" si="39"/>
        <v/>
      </c>
      <c r="G281" s="1" t="str">
        <f t="shared" si="40"/>
        <v/>
      </c>
      <c r="H281" s="16" t="str">
        <f t="shared" si="41"/>
        <v/>
      </c>
      <c r="I281" s="17" t="str">
        <f t="shared" si="42"/>
        <v/>
      </c>
      <c r="J281" s="17" t="str">
        <f t="shared" si="44"/>
        <v/>
      </c>
      <c r="K281" s="18" t="str">
        <f t="shared" si="43"/>
        <v/>
      </c>
      <c r="L281" t="str">
        <f t="shared" si="45"/>
        <v/>
      </c>
      <c r="M281" s="15">
        <f t="shared" si="46"/>
        <v>109</v>
      </c>
    </row>
    <row r="282" spans="1:13" x14ac:dyDescent="0.25">
      <c r="A282" s="1">
        <v>282</v>
      </c>
      <c r="B282"/>
      <c r="C282" s="14"/>
      <c r="D282" s="15">
        <v>282</v>
      </c>
      <c r="E282" s="1" t="str">
        <f t="shared" si="38"/>
        <v/>
      </c>
      <c r="F282" s="1" t="str">
        <f t="shared" si="39"/>
        <v/>
      </c>
      <c r="G282" s="1" t="str">
        <f t="shared" si="40"/>
        <v/>
      </c>
      <c r="H282" s="16" t="str">
        <f t="shared" si="41"/>
        <v/>
      </c>
      <c r="I282" s="17" t="str">
        <f t="shared" si="42"/>
        <v/>
      </c>
      <c r="J282" s="17" t="str">
        <f t="shared" si="44"/>
        <v/>
      </c>
      <c r="K282" s="18" t="str">
        <f t="shared" si="43"/>
        <v/>
      </c>
      <c r="L282" t="str">
        <f t="shared" si="45"/>
        <v/>
      </c>
      <c r="M282" s="15">
        <f t="shared" si="46"/>
        <v>110</v>
      </c>
    </row>
    <row r="283" spans="1:13" x14ac:dyDescent="0.25">
      <c r="A283" s="1">
        <v>283</v>
      </c>
      <c r="B283"/>
      <c r="C283" s="14"/>
      <c r="D283" s="15">
        <v>283</v>
      </c>
      <c r="E283" s="1" t="str">
        <f t="shared" si="38"/>
        <v/>
      </c>
      <c r="F283" s="1" t="str">
        <f t="shared" si="39"/>
        <v/>
      </c>
      <c r="G283" s="1" t="str">
        <f t="shared" si="40"/>
        <v/>
      </c>
      <c r="H283" s="16" t="str">
        <f t="shared" si="41"/>
        <v/>
      </c>
      <c r="I283" s="17" t="str">
        <f t="shared" si="42"/>
        <v/>
      </c>
      <c r="J283" s="17" t="str">
        <f t="shared" si="44"/>
        <v/>
      </c>
      <c r="K283" s="18" t="str">
        <f t="shared" si="43"/>
        <v/>
      </c>
      <c r="L283" t="str">
        <f t="shared" si="45"/>
        <v/>
      </c>
      <c r="M283" s="15">
        <f t="shared" si="46"/>
        <v>111</v>
      </c>
    </row>
    <row r="284" spans="1:13" x14ac:dyDescent="0.25">
      <c r="A284" s="1">
        <v>284</v>
      </c>
      <c r="B284"/>
      <c r="C284" s="14"/>
      <c r="D284" s="15">
        <v>284</v>
      </c>
      <c r="E284" s="1" t="str">
        <f t="shared" si="38"/>
        <v/>
      </c>
      <c r="F284" s="1" t="str">
        <f t="shared" si="39"/>
        <v/>
      </c>
      <c r="G284" s="1" t="str">
        <f t="shared" si="40"/>
        <v/>
      </c>
      <c r="H284" s="16" t="str">
        <f t="shared" si="41"/>
        <v/>
      </c>
      <c r="I284" s="17" t="str">
        <f t="shared" si="42"/>
        <v/>
      </c>
      <c r="J284" s="17" t="str">
        <f t="shared" si="44"/>
        <v/>
      </c>
      <c r="K284" s="18" t="str">
        <f t="shared" si="43"/>
        <v/>
      </c>
      <c r="L284" t="str">
        <f t="shared" si="45"/>
        <v/>
      </c>
      <c r="M284" s="15">
        <f t="shared" si="46"/>
        <v>112</v>
      </c>
    </row>
    <row r="285" spans="1:13" x14ac:dyDescent="0.25">
      <c r="A285" s="1">
        <v>285</v>
      </c>
      <c r="B285"/>
      <c r="C285" s="14"/>
      <c r="D285" s="15">
        <v>285</v>
      </c>
      <c r="E285" s="1" t="str">
        <f t="shared" si="38"/>
        <v/>
      </c>
      <c r="F285" s="1" t="str">
        <f t="shared" si="39"/>
        <v/>
      </c>
      <c r="G285" s="1" t="str">
        <f t="shared" si="40"/>
        <v/>
      </c>
      <c r="H285" s="16" t="str">
        <f t="shared" si="41"/>
        <v/>
      </c>
      <c r="I285" s="17" t="str">
        <f t="shared" si="42"/>
        <v/>
      </c>
      <c r="J285" s="17" t="str">
        <f t="shared" si="44"/>
        <v/>
      </c>
      <c r="K285" s="18" t="str">
        <f t="shared" si="43"/>
        <v/>
      </c>
      <c r="L285" t="str">
        <f t="shared" si="45"/>
        <v/>
      </c>
      <c r="M285" s="15">
        <f t="shared" si="46"/>
        <v>113</v>
      </c>
    </row>
    <row r="286" spans="1:13" x14ac:dyDescent="0.25">
      <c r="A286" s="1">
        <v>286</v>
      </c>
      <c r="B286"/>
      <c r="C286" s="14"/>
      <c r="D286" s="15">
        <v>286</v>
      </c>
      <c r="E286" s="1" t="str">
        <f t="shared" si="38"/>
        <v/>
      </c>
      <c r="F286" s="1" t="str">
        <f t="shared" si="39"/>
        <v/>
      </c>
      <c r="G286" s="1" t="str">
        <f t="shared" si="40"/>
        <v/>
      </c>
      <c r="H286" s="16" t="str">
        <f t="shared" si="41"/>
        <v/>
      </c>
      <c r="I286" s="17" t="str">
        <f t="shared" si="42"/>
        <v/>
      </c>
      <c r="J286" s="17" t="str">
        <f t="shared" si="44"/>
        <v/>
      </c>
      <c r="K286" s="18" t="str">
        <f t="shared" si="43"/>
        <v/>
      </c>
      <c r="L286" t="str">
        <f t="shared" si="45"/>
        <v/>
      </c>
      <c r="M286" s="15">
        <f t="shared" si="46"/>
        <v>114</v>
      </c>
    </row>
    <row r="287" spans="1:13" x14ac:dyDescent="0.25">
      <c r="A287" s="1">
        <v>287</v>
      </c>
      <c r="B287"/>
      <c r="C287" s="14"/>
      <c r="D287" s="15">
        <v>287</v>
      </c>
      <c r="E287" s="1" t="str">
        <f t="shared" si="38"/>
        <v/>
      </c>
      <c r="F287" s="1" t="str">
        <f t="shared" si="39"/>
        <v/>
      </c>
      <c r="G287" s="1" t="str">
        <f t="shared" si="40"/>
        <v/>
      </c>
      <c r="H287" s="16" t="str">
        <f t="shared" si="41"/>
        <v/>
      </c>
      <c r="I287" s="17" t="str">
        <f t="shared" si="42"/>
        <v/>
      </c>
      <c r="J287" s="17" t="str">
        <f t="shared" si="44"/>
        <v/>
      </c>
      <c r="K287" s="18" t="str">
        <f t="shared" si="43"/>
        <v/>
      </c>
      <c r="L287" t="str">
        <f t="shared" si="45"/>
        <v/>
      </c>
      <c r="M287" s="15">
        <f t="shared" si="46"/>
        <v>115</v>
      </c>
    </row>
    <row r="288" spans="1:13" x14ac:dyDescent="0.25">
      <c r="A288" s="1">
        <v>288</v>
      </c>
      <c r="B288"/>
      <c r="C288" s="14"/>
      <c r="D288" s="15">
        <v>288</v>
      </c>
      <c r="E288" s="1" t="str">
        <f t="shared" si="38"/>
        <v/>
      </c>
      <c r="F288" s="1" t="str">
        <f t="shared" si="39"/>
        <v/>
      </c>
      <c r="G288" s="1" t="str">
        <f t="shared" si="40"/>
        <v/>
      </c>
      <c r="H288" s="16" t="str">
        <f t="shared" si="41"/>
        <v/>
      </c>
      <c r="I288" s="17" t="str">
        <f t="shared" si="42"/>
        <v/>
      </c>
      <c r="J288" s="17" t="str">
        <f t="shared" si="44"/>
        <v/>
      </c>
      <c r="K288" s="18" t="str">
        <f t="shared" si="43"/>
        <v/>
      </c>
      <c r="L288" t="str">
        <f t="shared" si="45"/>
        <v/>
      </c>
      <c r="M288" s="15">
        <f t="shared" si="46"/>
        <v>116</v>
      </c>
    </row>
    <row r="289" spans="1:13" x14ac:dyDescent="0.25">
      <c r="A289" s="1">
        <v>289</v>
      </c>
      <c r="B289"/>
      <c r="C289" s="14"/>
      <c r="D289" s="15">
        <v>289</v>
      </c>
      <c r="E289" s="1" t="str">
        <f t="shared" si="38"/>
        <v/>
      </c>
      <c r="F289" s="1" t="str">
        <f t="shared" si="39"/>
        <v/>
      </c>
      <c r="G289" s="1" t="str">
        <f t="shared" si="40"/>
        <v/>
      </c>
      <c r="H289" s="16" t="str">
        <f t="shared" si="41"/>
        <v/>
      </c>
      <c r="I289" s="17" t="str">
        <f t="shared" si="42"/>
        <v/>
      </c>
      <c r="J289" s="17" t="str">
        <f t="shared" si="44"/>
        <v/>
      </c>
      <c r="K289" s="18" t="str">
        <f t="shared" si="43"/>
        <v/>
      </c>
      <c r="L289" t="str">
        <f t="shared" si="45"/>
        <v/>
      </c>
      <c r="M289" s="15">
        <f t="shared" si="46"/>
        <v>117</v>
      </c>
    </row>
    <row r="290" spans="1:13" x14ac:dyDescent="0.25">
      <c r="A290" s="1">
        <v>290</v>
      </c>
      <c r="B290"/>
      <c r="C290" s="14"/>
      <c r="D290" s="15">
        <v>290</v>
      </c>
      <c r="E290" s="1" t="str">
        <f t="shared" si="38"/>
        <v/>
      </c>
      <c r="F290" s="1" t="str">
        <f t="shared" si="39"/>
        <v/>
      </c>
      <c r="G290" s="1" t="str">
        <f t="shared" si="40"/>
        <v/>
      </c>
      <c r="H290" s="16" t="str">
        <f t="shared" si="41"/>
        <v/>
      </c>
      <c r="I290" s="17" t="str">
        <f t="shared" si="42"/>
        <v/>
      </c>
      <c r="J290" s="17" t="str">
        <f t="shared" si="44"/>
        <v/>
      </c>
      <c r="K290" s="18" t="str">
        <f t="shared" si="43"/>
        <v/>
      </c>
      <c r="L290" t="str">
        <f t="shared" si="45"/>
        <v/>
      </c>
      <c r="M290" s="15">
        <f t="shared" si="46"/>
        <v>118</v>
      </c>
    </row>
    <row r="291" spans="1:13" x14ac:dyDescent="0.25">
      <c r="A291" s="1">
        <v>291</v>
      </c>
      <c r="B291"/>
      <c r="C291" s="14"/>
      <c r="D291" s="15">
        <v>291</v>
      </c>
      <c r="E291" s="1" t="str">
        <f t="shared" si="38"/>
        <v/>
      </c>
      <c r="F291" s="1" t="str">
        <f t="shared" si="39"/>
        <v/>
      </c>
      <c r="G291" s="1" t="str">
        <f t="shared" si="40"/>
        <v/>
      </c>
      <c r="H291" s="16" t="str">
        <f t="shared" si="41"/>
        <v/>
      </c>
      <c r="I291" s="17" t="str">
        <f t="shared" si="42"/>
        <v/>
      </c>
      <c r="J291" s="17" t="str">
        <f t="shared" si="44"/>
        <v/>
      </c>
      <c r="K291" s="18" t="str">
        <f t="shared" si="43"/>
        <v/>
      </c>
      <c r="L291" t="str">
        <f t="shared" si="45"/>
        <v/>
      </c>
      <c r="M291" s="15">
        <f t="shared" si="46"/>
        <v>119</v>
      </c>
    </row>
    <row r="292" spans="1:13" x14ac:dyDescent="0.25">
      <c r="A292" s="1">
        <v>292</v>
      </c>
      <c r="B292"/>
      <c r="C292" s="14"/>
      <c r="D292" s="15">
        <v>292</v>
      </c>
      <c r="E292" s="1" t="str">
        <f t="shared" si="38"/>
        <v/>
      </c>
      <c r="F292" s="1" t="str">
        <f t="shared" si="39"/>
        <v/>
      </c>
      <c r="G292" s="1" t="str">
        <f t="shared" si="40"/>
        <v/>
      </c>
      <c r="H292" s="16" t="str">
        <f t="shared" si="41"/>
        <v/>
      </c>
      <c r="I292" s="17" t="str">
        <f t="shared" si="42"/>
        <v/>
      </c>
      <c r="J292" s="17" t="str">
        <f t="shared" si="44"/>
        <v/>
      </c>
      <c r="K292" s="18" t="str">
        <f t="shared" si="43"/>
        <v/>
      </c>
      <c r="L292" t="str">
        <f t="shared" si="45"/>
        <v/>
      </c>
      <c r="M292" s="15">
        <f t="shared" si="46"/>
        <v>120</v>
      </c>
    </row>
    <row r="293" spans="1:13" x14ac:dyDescent="0.25">
      <c r="A293" s="1">
        <v>293</v>
      </c>
      <c r="B293"/>
      <c r="C293" s="14"/>
      <c r="D293" s="15">
        <v>293</v>
      </c>
      <c r="E293" s="1" t="str">
        <f t="shared" si="38"/>
        <v/>
      </c>
      <c r="F293" s="1" t="str">
        <f t="shared" si="39"/>
        <v/>
      </c>
      <c r="G293" s="1" t="str">
        <f t="shared" si="40"/>
        <v/>
      </c>
      <c r="H293" s="16" t="str">
        <f t="shared" si="41"/>
        <v/>
      </c>
      <c r="I293" s="17" t="str">
        <f t="shared" si="42"/>
        <v/>
      </c>
      <c r="J293" s="17" t="str">
        <f t="shared" si="44"/>
        <v/>
      </c>
      <c r="K293" s="18" t="str">
        <f t="shared" si="43"/>
        <v/>
      </c>
      <c r="L293" t="str">
        <f t="shared" si="45"/>
        <v/>
      </c>
      <c r="M293" s="15">
        <f t="shared" si="46"/>
        <v>121</v>
      </c>
    </row>
    <row r="294" spans="1:13" x14ac:dyDescent="0.25">
      <c r="A294" s="1">
        <v>294</v>
      </c>
      <c r="B294"/>
      <c r="C294" s="14"/>
      <c r="D294" s="15">
        <v>294</v>
      </c>
      <c r="E294" s="1" t="str">
        <f t="shared" si="38"/>
        <v/>
      </c>
      <c r="F294" s="1" t="str">
        <f t="shared" si="39"/>
        <v/>
      </c>
      <c r="G294" s="1" t="str">
        <f t="shared" si="40"/>
        <v/>
      </c>
      <c r="H294" s="16" t="str">
        <f t="shared" si="41"/>
        <v/>
      </c>
      <c r="I294" s="17" t="str">
        <f t="shared" si="42"/>
        <v/>
      </c>
      <c r="J294" s="17" t="str">
        <f t="shared" si="44"/>
        <v/>
      </c>
      <c r="K294" s="18" t="str">
        <f t="shared" si="43"/>
        <v/>
      </c>
      <c r="L294" t="str">
        <f t="shared" si="45"/>
        <v/>
      </c>
      <c r="M294" s="15">
        <f t="shared" si="46"/>
        <v>122</v>
      </c>
    </row>
    <row r="295" spans="1:13" x14ac:dyDescent="0.25">
      <c r="A295" s="1">
        <v>295</v>
      </c>
      <c r="B295"/>
      <c r="C295" s="14"/>
      <c r="D295" s="15">
        <v>295</v>
      </c>
      <c r="E295" s="1" t="str">
        <f t="shared" si="38"/>
        <v/>
      </c>
      <c r="F295" s="1" t="str">
        <f t="shared" si="39"/>
        <v/>
      </c>
      <c r="G295" s="1" t="str">
        <f t="shared" si="40"/>
        <v/>
      </c>
      <c r="H295" s="16" t="str">
        <f t="shared" si="41"/>
        <v/>
      </c>
      <c r="I295" s="17" t="str">
        <f t="shared" si="42"/>
        <v/>
      </c>
      <c r="J295" s="17" t="str">
        <f t="shared" si="44"/>
        <v/>
      </c>
      <c r="K295" s="18" t="str">
        <f t="shared" si="43"/>
        <v/>
      </c>
      <c r="L295" t="str">
        <f t="shared" si="45"/>
        <v/>
      </c>
      <c r="M295" s="15">
        <f t="shared" si="46"/>
        <v>123</v>
      </c>
    </row>
    <row r="296" spans="1:13" x14ac:dyDescent="0.25">
      <c r="A296" s="1">
        <v>296</v>
      </c>
      <c r="B296"/>
      <c r="C296" s="14"/>
      <c r="D296" s="15">
        <v>296</v>
      </c>
      <c r="E296" s="1" t="str">
        <f t="shared" si="38"/>
        <v/>
      </c>
      <c r="F296" s="1" t="str">
        <f t="shared" si="39"/>
        <v/>
      </c>
      <c r="G296" s="1" t="str">
        <f t="shared" si="40"/>
        <v/>
      </c>
      <c r="H296" s="16" t="str">
        <f t="shared" si="41"/>
        <v/>
      </c>
      <c r="I296" s="17" t="str">
        <f t="shared" si="42"/>
        <v/>
      </c>
      <c r="J296" s="17" t="str">
        <f t="shared" si="44"/>
        <v/>
      </c>
      <c r="K296" s="18" t="str">
        <f t="shared" si="43"/>
        <v/>
      </c>
      <c r="L296" t="str">
        <f t="shared" si="45"/>
        <v/>
      </c>
      <c r="M296" s="15">
        <f t="shared" si="46"/>
        <v>124</v>
      </c>
    </row>
    <row r="297" spans="1:13" x14ac:dyDescent="0.25">
      <c r="A297" s="1">
        <v>297</v>
      </c>
      <c r="B297"/>
      <c r="C297" s="14"/>
      <c r="D297" s="15">
        <v>297</v>
      </c>
      <c r="E297" s="1" t="str">
        <f t="shared" si="38"/>
        <v/>
      </c>
      <c r="F297" s="1" t="str">
        <f t="shared" si="39"/>
        <v/>
      </c>
      <c r="G297" s="1" t="str">
        <f t="shared" si="40"/>
        <v/>
      </c>
      <c r="H297" s="16" t="str">
        <f t="shared" si="41"/>
        <v/>
      </c>
      <c r="I297" s="17" t="str">
        <f t="shared" si="42"/>
        <v/>
      </c>
      <c r="J297" s="17" t="str">
        <f t="shared" si="44"/>
        <v/>
      </c>
      <c r="K297" s="18" t="str">
        <f t="shared" si="43"/>
        <v/>
      </c>
      <c r="L297" t="str">
        <f t="shared" si="45"/>
        <v/>
      </c>
      <c r="M297" s="15">
        <f t="shared" si="46"/>
        <v>125</v>
      </c>
    </row>
    <row r="298" spans="1:13" x14ac:dyDescent="0.25">
      <c r="A298" s="1">
        <v>298</v>
      </c>
      <c r="B298"/>
      <c r="C298" s="14"/>
      <c r="D298" s="15">
        <v>298</v>
      </c>
      <c r="E298" s="1" t="str">
        <f t="shared" si="38"/>
        <v/>
      </c>
      <c r="F298" s="1" t="str">
        <f t="shared" si="39"/>
        <v/>
      </c>
      <c r="G298" s="1" t="str">
        <f t="shared" si="40"/>
        <v/>
      </c>
      <c r="H298" s="16" t="str">
        <f t="shared" si="41"/>
        <v/>
      </c>
      <c r="I298" s="17" t="str">
        <f t="shared" si="42"/>
        <v/>
      </c>
      <c r="J298" s="17" t="str">
        <f t="shared" si="44"/>
        <v/>
      </c>
      <c r="K298" s="18" t="str">
        <f t="shared" si="43"/>
        <v/>
      </c>
      <c r="L298" t="str">
        <f t="shared" si="45"/>
        <v/>
      </c>
      <c r="M298" s="15">
        <f t="shared" si="46"/>
        <v>126</v>
      </c>
    </row>
    <row r="299" spans="1:13" x14ac:dyDescent="0.25">
      <c r="A299" s="1">
        <v>299</v>
      </c>
      <c r="B299"/>
      <c r="C299" s="14"/>
      <c r="D299" s="15">
        <v>299</v>
      </c>
      <c r="E299" s="1" t="str">
        <f t="shared" si="38"/>
        <v/>
      </c>
      <c r="F299" s="1" t="str">
        <f t="shared" si="39"/>
        <v/>
      </c>
      <c r="G299" s="1" t="str">
        <f t="shared" si="40"/>
        <v/>
      </c>
      <c r="H299" s="16" t="str">
        <f t="shared" si="41"/>
        <v/>
      </c>
      <c r="I299" s="17" t="str">
        <f t="shared" si="42"/>
        <v/>
      </c>
      <c r="J299" s="17" t="str">
        <f t="shared" si="44"/>
        <v/>
      </c>
      <c r="K299" s="18" t="str">
        <f t="shared" si="43"/>
        <v/>
      </c>
      <c r="L299" t="str">
        <f t="shared" si="45"/>
        <v/>
      </c>
      <c r="M299" s="15">
        <f t="shared" si="46"/>
        <v>127</v>
      </c>
    </row>
    <row r="300" spans="1:13" x14ac:dyDescent="0.25">
      <c r="A300" s="1">
        <v>300</v>
      </c>
      <c r="B300"/>
      <c r="C300" s="14"/>
      <c r="D300" s="15">
        <v>300</v>
      </c>
      <c r="E300" s="1" t="str">
        <f t="shared" si="38"/>
        <v/>
      </c>
      <c r="F300" s="1" t="str">
        <f t="shared" si="39"/>
        <v/>
      </c>
      <c r="G300" s="1" t="str">
        <f t="shared" si="40"/>
        <v/>
      </c>
      <c r="H300" s="16" t="str">
        <f t="shared" si="41"/>
        <v/>
      </c>
      <c r="I300" s="17" t="str">
        <f t="shared" si="42"/>
        <v/>
      </c>
      <c r="J300" s="17" t="str">
        <f t="shared" si="44"/>
        <v/>
      </c>
      <c r="K300" s="18" t="str">
        <f t="shared" si="43"/>
        <v/>
      </c>
      <c r="L300" t="str">
        <f t="shared" si="45"/>
        <v/>
      </c>
      <c r="M300" s="15">
        <f t="shared" si="46"/>
        <v>128</v>
      </c>
    </row>
    <row r="301" spans="1:13" x14ac:dyDescent="0.25">
      <c r="A301" s="1">
        <v>301</v>
      </c>
      <c r="B301"/>
      <c r="C301" s="14"/>
      <c r="D301" s="15">
        <v>301</v>
      </c>
      <c r="E301" s="1" t="str">
        <f t="shared" si="38"/>
        <v/>
      </c>
      <c r="F301" s="1" t="str">
        <f t="shared" si="39"/>
        <v/>
      </c>
      <c r="G301" s="1" t="str">
        <f t="shared" si="40"/>
        <v/>
      </c>
      <c r="H301" s="16" t="str">
        <f t="shared" si="41"/>
        <v/>
      </c>
      <c r="I301" s="17" t="str">
        <f t="shared" si="42"/>
        <v/>
      </c>
      <c r="J301" s="17" t="str">
        <f t="shared" si="44"/>
        <v/>
      </c>
      <c r="K301" s="18" t="str">
        <f t="shared" si="43"/>
        <v/>
      </c>
      <c r="L301" t="str">
        <f t="shared" si="45"/>
        <v/>
      </c>
      <c r="M301" s="15">
        <f t="shared" si="46"/>
        <v>129</v>
      </c>
    </row>
    <row r="302" spans="1:13" x14ac:dyDescent="0.25">
      <c r="A302" s="1">
        <v>302</v>
      </c>
      <c r="B302"/>
      <c r="C302" s="14"/>
      <c r="D302" s="15">
        <v>302</v>
      </c>
      <c r="E302" s="1" t="str">
        <f t="shared" si="38"/>
        <v/>
      </c>
      <c r="F302" s="1" t="str">
        <f t="shared" si="39"/>
        <v/>
      </c>
      <c r="G302" s="1" t="str">
        <f t="shared" si="40"/>
        <v/>
      </c>
      <c r="H302" s="16" t="str">
        <f t="shared" si="41"/>
        <v/>
      </c>
      <c r="I302" s="17" t="str">
        <f t="shared" si="42"/>
        <v/>
      </c>
      <c r="J302" s="17" t="str">
        <f t="shared" si="44"/>
        <v/>
      </c>
      <c r="K302" s="18" t="str">
        <f t="shared" si="43"/>
        <v/>
      </c>
      <c r="L302" t="str">
        <f t="shared" si="45"/>
        <v/>
      </c>
      <c r="M302" s="15">
        <f t="shared" si="46"/>
        <v>130</v>
      </c>
    </row>
    <row r="303" spans="1:13" x14ac:dyDescent="0.25">
      <c r="A303" s="1">
        <v>303</v>
      </c>
      <c r="B303"/>
      <c r="C303" s="14"/>
      <c r="D303" s="15">
        <v>303</v>
      </c>
      <c r="E303" s="1" t="str">
        <f t="shared" si="38"/>
        <v/>
      </c>
      <c r="F303" s="1" t="str">
        <f t="shared" si="39"/>
        <v/>
      </c>
      <c r="G303" s="1" t="str">
        <f t="shared" si="40"/>
        <v/>
      </c>
      <c r="H303" s="16" t="str">
        <f t="shared" si="41"/>
        <v/>
      </c>
      <c r="I303" s="17" t="str">
        <f t="shared" si="42"/>
        <v/>
      </c>
      <c r="J303" s="17" t="str">
        <f t="shared" si="44"/>
        <v/>
      </c>
      <c r="K303" s="18" t="str">
        <f t="shared" si="43"/>
        <v/>
      </c>
      <c r="L303" t="str">
        <f t="shared" si="45"/>
        <v/>
      </c>
      <c r="M303" s="15">
        <f t="shared" si="46"/>
        <v>131</v>
      </c>
    </row>
    <row r="304" spans="1:13" x14ac:dyDescent="0.25">
      <c r="A304" s="1">
        <v>304</v>
      </c>
      <c r="B304"/>
      <c r="C304" s="14"/>
      <c r="D304" s="15">
        <v>304</v>
      </c>
      <c r="E304" s="1" t="str">
        <f t="shared" si="38"/>
        <v/>
      </c>
      <c r="F304" s="1" t="str">
        <f t="shared" si="39"/>
        <v/>
      </c>
      <c r="G304" s="1" t="str">
        <f t="shared" si="40"/>
        <v/>
      </c>
      <c r="H304" s="16" t="str">
        <f t="shared" si="41"/>
        <v/>
      </c>
      <c r="I304" s="17" t="str">
        <f t="shared" si="42"/>
        <v/>
      </c>
      <c r="J304" s="17" t="str">
        <f t="shared" si="44"/>
        <v/>
      </c>
      <c r="K304" s="18" t="str">
        <f t="shared" si="43"/>
        <v/>
      </c>
      <c r="L304" t="str">
        <f t="shared" si="45"/>
        <v/>
      </c>
      <c r="M304" s="15">
        <f t="shared" si="46"/>
        <v>132</v>
      </c>
    </row>
    <row r="305" spans="1:13" x14ac:dyDescent="0.25">
      <c r="A305" s="1">
        <v>305</v>
      </c>
      <c r="B305"/>
      <c r="C305" s="14"/>
      <c r="D305" s="15">
        <v>305</v>
      </c>
      <c r="E305" s="1" t="str">
        <f t="shared" si="38"/>
        <v/>
      </c>
      <c r="F305" s="1" t="str">
        <f t="shared" si="39"/>
        <v/>
      </c>
      <c r="G305" s="1" t="str">
        <f t="shared" si="40"/>
        <v/>
      </c>
      <c r="H305" s="16" t="str">
        <f t="shared" si="41"/>
        <v/>
      </c>
      <c r="I305" s="17" t="str">
        <f t="shared" si="42"/>
        <v/>
      </c>
      <c r="J305" s="17" t="str">
        <f t="shared" si="44"/>
        <v/>
      </c>
      <c r="K305" s="18" t="str">
        <f t="shared" si="43"/>
        <v/>
      </c>
      <c r="L305" t="str">
        <f t="shared" si="45"/>
        <v/>
      </c>
      <c r="M305" s="15">
        <f t="shared" si="46"/>
        <v>133</v>
      </c>
    </row>
    <row r="306" spans="1:13" x14ac:dyDescent="0.25">
      <c r="A306" s="1">
        <v>306</v>
      </c>
      <c r="B306"/>
      <c r="C306" s="14"/>
      <c r="D306" s="15">
        <v>306</v>
      </c>
      <c r="E306" s="1" t="str">
        <f t="shared" si="38"/>
        <v/>
      </c>
      <c r="F306" s="1" t="str">
        <f t="shared" si="39"/>
        <v/>
      </c>
      <c r="G306" s="1" t="str">
        <f t="shared" si="40"/>
        <v/>
      </c>
      <c r="H306" s="16" t="str">
        <f t="shared" si="41"/>
        <v/>
      </c>
      <c r="I306" s="17" t="str">
        <f t="shared" si="42"/>
        <v/>
      </c>
      <c r="J306" s="17" t="str">
        <f t="shared" si="44"/>
        <v/>
      </c>
      <c r="K306" s="18" t="str">
        <f t="shared" si="43"/>
        <v/>
      </c>
      <c r="L306" t="str">
        <f t="shared" si="45"/>
        <v/>
      </c>
      <c r="M306" s="15">
        <f t="shared" si="46"/>
        <v>134</v>
      </c>
    </row>
    <row r="307" spans="1:13" x14ac:dyDescent="0.25">
      <c r="A307" s="1">
        <v>307</v>
      </c>
      <c r="B307"/>
      <c r="C307" s="14"/>
      <c r="D307" s="15">
        <v>307</v>
      </c>
      <c r="E307" s="1" t="str">
        <f t="shared" si="38"/>
        <v/>
      </c>
      <c r="F307" s="1" t="str">
        <f t="shared" si="39"/>
        <v/>
      </c>
      <c r="G307" s="1" t="str">
        <f t="shared" si="40"/>
        <v/>
      </c>
      <c r="H307" s="16" t="str">
        <f t="shared" si="41"/>
        <v/>
      </c>
      <c r="I307" s="17" t="str">
        <f t="shared" si="42"/>
        <v/>
      </c>
      <c r="J307" s="17" t="str">
        <f t="shared" si="44"/>
        <v/>
      </c>
      <c r="K307" s="18" t="str">
        <f t="shared" si="43"/>
        <v/>
      </c>
      <c r="L307" t="str">
        <f t="shared" si="45"/>
        <v/>
      </c>
      <c r="M307" s="15">
        <f t="shared" si="46"/>
        <v>135</v>
      </c>
    </row>
    <row r="308" spans="1:13" x14ac:dyDescent="0.25">
      <c r="A308" s="1">
        <v>308</v>
      </c>
      <c r="B308"/>
      <c r="C308" s="14"/>
      <c r="D308" s="15">
        <v>308</v>
      </c>
      <c r="E308" s="1" t="str">
        <f t="shared" si="38"/>
        <v/>
      </c>
      <c r="F308" s="1" t="str">
        <f t="shared" si="39"/>
        <v/>
      </c>
      <c r="G308" s="1" t="str">
        <f t="shared" si="40"/>
        <v/>
      </c>
      <c r="H308" s="16" t="str">
        <f t="shared" si="41"/>
        <v/>
      </c>
      <c r="I308" s="17" t="str">
        <f t="shared" si="42"/>
        <v/>
      </c>
      <c r="J308" s="17" t="str">
        <f t="shared" si="44"/>
        <v/>
      </c>
      <c r="K308" s="18" t="str">
        <f t="shared" si="43"/>
        <v/>
      </c>
      <c r="L308" t="str">
        <f t="shared" si="45"/>
        <v/>
      </c>
      <c r="M308" s="15">
        <f t="shared" si="46"/>
        <v>136</v>
      </c>
    </row>
    <row r="309" spans="1:13" x14ac:dyDescent="0.25">
      <c r="A309" s="1">
        <v>309</v>
      </c>
      <c r="B309"/>
      <c r="C309" s="14"/>
      <c r="D309" s="15">
        <v>309</v>
      </c>
      <c r="E309" s="1" t="str">
        <f t="shared" si="38"/>
        <v/>
      </c>
      <c r="F309" s="1" t="str">
        <f t="shared" si="39"/>
        <v/>
      </c>
      <c r="G309" s="1" t="str">
        <f t="shared" si="40"/>
        <v/>
      </c>
      <c r="H309" s="16" t="str">
        <f t="shared" si="41"/>
        <v/>
      </c>
      <c r="I309" s="17" t="str">
        <f t="shared" si="42"/>
        <v/>
      </c>
      <c r="J309" s="17" t="str">
        <f t="shared" si="44"/>
        <v/>
      </c>
      <c r="K309" s="18" t="str">
        <f t="shared" si="43"/>
        <v/>
      </c>
      <c r="L309" t="str">
        <f t="shared" si="45"/>
        <v/>
      </c>
      <c r="M309" s="15">
        <f t="shared" si="46"/>
        <v>137</v>
      </c>
    </row>
    <row r="310" spans="1:13" x14ac:dyDescent="0.25">
      <c r="A310" s="1">
        <v>310</v>
      </c>
      <c r="B310"/>
      <c r="C310" s="14"/>
      <c r="D310" s="15">
        <v>310</v>
      </c>
      <c r="E310" s="1" t="str">
        <f t="shared" si="38"/>
        <v/>
      </c>
      <c r="F310" s="1" t="str">
        <f t="shared" si="39"/>
        <v/>
      </c>
      <c r="G310" s="1" t="str">
        <f t="shared" si="40"/>
        <v/>
      </c>
      <c r="H310" s="16" t="str">
        <f t="shared" si="41"/>
        <v/>
      </c>
      <c r="I310" s="17" t="str">
        <f t="shared" si="42"/>
        <v/>
      </c>
      <c r="J310" s="17" t="str">
        <f t="shared" si="44"/>
        <v/>
      </c>
      <c r="K310" s="18" t="str">
        <f t="shared" si="43"/>
        <v/>
      </c>
      <c r="L310" t="str">
        <f t="shared" si="45"/>
        <v/>
      </c>
      <c r="M310" s="15">
        <f t="shared" si="46"/>
        <v>138</v>
      </c>
    </row>
    <row r="311" spans="1:13" x14ac:dyDescent="0.25">
      <c r="A311" s="1">
        <v>311</v>
      </c>
      <c r="B311"/>
      <c r="C311" s="14"/>
      <c r="D311" s="15">
        <v>311</v>
      </c>
      <c r="E311" s="1" t="str">
        <f t="shared" si="38"/>
        <v/>
      </c>
      <c r="F311" s="1" t="str">
        <f t="shared" si="39"/>
        <v/>
      </c>
      <c r="G311" s="1" t="str">
        <f t="shared" si="40"/>
        <v/>
      </c>
      <c r="H311" s="16" t="str">
        <f t="shared" si="41"/>
        <v/>
      </c>
      <c r="I311" s="17" t="str">
        <f t="shared" si="42"/>
        <v/>
      </c>
      <c r="J311" s="17" t="str">
        <f t="shared" si="44"/>
        <v/>
      </c>
      <c r="K311" s="18" t="str">
        <f t="shared" si="43"/>
        <v/>
      </c>
      <c r="L311" t="str">
        <f t="shared" si="45"/>
        <v/>
      </c>
      <c r="M311" s="15">
        <f t="shared" si="46"/>
        <v>139</v>
      </c>
    </row>
    <row r="312" spans="1:13" x14ac:dyDescent="0.25">
      <c r="A312" s="1">
        <v>312</v>
      </c>
      <c r="B312"/>
      <c r="C312" s="14"/>
      <c r="D312" s="15">
        <v>312</v>
      </c>
      <c r="E312" s="1" t="str">
        <f t="shared" si="38"/>
        <v/>
      </c>
      <c r="F312" s="1" t="str">
        <f t="shared" si="39"/>
        <v/>
      </c>
      <c r="G312" s="1" t="str">
        <f t="shared" si="40"/>
        <v/>
      </c>
      <c r="H312" s="16" t="str">
        <f t="shared" si="41"/>
        <v/>
      </c>
      <c r="I312" s="17" t="str">
        <f t="shared" si="42"/>
        <v/>
      </c>
      <c r="J312" s="17" t="str">
        <f t="shared" si="44"/>
        <v/>
      </c>
      <c r="K312" s="18" t="str">
        <f t="shared" si="43"/>
        <v/>
      </c>
      <c r="L312" t="str">
        <f t="shared" si="45"/>
        <v/>
      </c>
      <c r="M312" s="15">
        <f t="shared" si="46"/>
        <v>140</v>
      </c>
    </row>
    <row r="313" spans="1:13" x14ac:dyDescent="0.25">
      <c r="A313" s="1">
        <v>313</v>
      </c>
      <c r="B313"/>
      <c r="C313" s="14"/>
      <c r="D313" s="15">
        <v>313</v>
      </c>
      <c r="E313" s="1" t="str">
        <f t="shared" si="38"/>
        <v/>
      </c>
      <c r="F313" s="1" t="str">
        <f t="shared" si="39"/>
        <v/>
      </c>
      <c r="G313" s="1" t="str">
        <f t="shared" si="40"/>
        <v/>
      </c>
      <c r="H313" s="16" t="str">
        <f t="shared" si="41"/>
        <v/>
      </c>
      <c r="I313" s="17" t="str">
        <f t="shared" si="42"/>
        <v/>
      </c>
      <c r="J313" s="17" t="str">
        <f t="shared" si="44"/>
        <v/>
      </c>
      <c r="K313" s="18" t="str">
        <f t="shared" si="43"/>
        <v/>
      </c>
      <c r="L313" t="str">
        <f t="shared" si="45"/>
        <v/>
      </c>
      <c r="M313" s="15">
        <f t="shared" si="46"/>
        <v>141</v>
      </c>
    </row>
    <row r="314" spans="1:13" x14ac:dyDescent="0.25">
      <c r="A314" s="1">
        <v>314</v>
      </c>
      <c r="B314"/>
      <c r="C314" s="14"/>
      <c r="D314" s="15">
        <v>314</v>
      </c>
      <c r="E314" s="1" t="str">
        <f t="shared" si="38"/>
        <v/>
      </c>
      <c r="F314" s="1" t="str">
        <f t="shared" si="39"/>
        <v/>
      </c>
      <c r="G314" s="1" t="str">
        <f t="shared" si="40"/>
        <v/>
      </c>
      <c r="H314" s="16" t="str">
        <f t="shared" si="41"/>
        <v/>
      </c>
      <c r="I314" s="17" t="str">
        <f t="shared" si="42"/>
        <v/>
      </c>
      <c r="J314" s="17" t="str">
        <f t="shared" si="44"/>
        <v/>
      </c>
      <c r="K314" s="18" t="str">
        <f t="shared" si="43"/>
        <v/>
      </c>
      <c r="L314" t="str">
        <f t="shared" si="45"/>
        <v/>
      </c>
      <c r="M314" s="15">
        <f t="shared" si="46"/>
        <v>142</v>
      </c>
    </row>
    <row r="315" spans="1:13" x14ac:dyDescent="0.25">
      <c r="A315" s="1">
        <v>315</v>
      </c>
      <c r="B315"/>
      <c r="C315" s="14"/>
      <c r="D315" s="15">
        <v>315</v>
      </c>
      <c r="E315" s="1" t="str">
        <f t="shared" si="38"/>
        <v/>
      </c>
      <c r="F315" s="1" t="str">
        <f t="shared" si="39"/>
        <v/>
      </c>
      <c r="G315" s="1" t="str">
        <f t="shared" si="40"/>
        <v/>
      </c>
      <c r="H315" s="16" t="str">
        <f t="shared" si="41"/>
        <v/>
      </c>
      <c r="I315" s="17" t="str">
        <f t="shared" si="42"/>
        <v/>
      </c>
      <c r="J315" s="17" t="str">
        <f t="shared" si="44"/>
        <v/>
      </c>
      <c r="K315" s="18" t="str">
        <f t="shared" si="43"/>
        <v/>
      </c>
      <c r="L315" t="str">
        <f t="shared" si="45"/>
        <v/>
      </c>
      <c r="M315" s="15">
        <f t="shared" si="46"/>
        <v>143</v>
      </c>
    </row>
    <row r="316" spans="1:13" x14ac:dyDescent="0.25">
      <c r="A316" s="1">
        <v>316</v>
      </c>
      <c r="B316"/>
      <c r="C316" s="14"/>
      <c r="D316" s="15">
        <v>316</v>
      </c>
      <c r="E316" s="1" t="str">
        <f t="shared" si="38"/>
        <v/>
      </c>
      <c r="F316" s="1" t="str">
        <f t="shared" si="39"/>
        <v/>
      </c>
      <c r="G316" s="1" t="str">
        <f t="shared" si="40"/>
        <v/>
      </c>
      <c r="H316" s="16" t="str">
        <f t="shared" si="41"/>
        <v/>
      </c>
      <c r="I316" s="17" t="str">
        <f t="shared" si="42"/>
        <v/>
      </c>
      <c r="J316" s="17" t="str">
        <f t="shared" si="44"/>
        <v/>
      </c>
      <c r="K316" s="18" t="str">
        <f t="shared" si="43"/>
        <v/>
      </c>
      <c r="L316" t="str">
        <f t="shared" si="45"/>
        <v/>
      </c>
      <c r="M316" s="15">
        <f t="shared" si="46"/>
        <v>144</v>
      </c>
    </row>
    <row r="317" spans="1:13" x14ac:dyDescent="0.25">
      <c r="A317" s="1">
        <v>317</v>
      </c>
      <c r="B317"/>
      <c r="C317" s="14"/>
      <c r="D317" s="15">
        <v>317</v>
      </c>
      <c r="E317" s="1" t="str">
        <f t="shared" si="38"/>
        <v/>
      </c>
      <c r="F317" s="1" t="str">
        <f t="shared" si="39"/>
        <v/>
      </c>
      <c r="G317" s="1" t="str">
        <f t="shared" si="40"/>
        <v/>
      </c>
      <c r="H317" s="16" t="str">
        <f t="shared" si="41"/>
        <v/>
      </c>
      <c r="I317" s="17" t="str">
        <f t="shared" si="42"/>
        <v/>
      </c>
      <c r="J317" s="17" t="str">
        <f t="shared" si="44"/>
        <v/>
      </c>
      <c r="K317" s="18" t="str">
        <f t="shared" si="43"/>
        <v/>
      </c>
      <c r="L317" t="str">
        <f t="shared" si="45"/>
        <v/>
      </c>
      <c r="M317" s="15">
        <f t="shared" si="46"/>
        <v>145</v>
      </c>
    </row>
    <row r="318" spans="1:13" x14ac:dyDescent="0.25">
      <c r="A318" s="1">
        <v>318</v>
      </c>
      <c r="B318"/>
      <c r="C318" s="14"/>
      <c r="D318" s="15">
        <v>318</v>
      </c>
      <c r="E318" s="1" t="str">
        <f t="shared" si="38"/>
        <v/>
      </c>
      <c r="F318" s="1" t="str">
        <f t="shared" si="39"/>
        <v/>
      </c>
      <c r="G318" s="1" t="str">
        <f t="shared" si="40"/>
        <v/>
      </c>
      <c r="H318" s="16" t="str">
        <f t="shared" si="41"/>
        <v/>
      </c>
      <c r="I318" s="17" t="str">
        <f t="shared" si="42"/>
        <v/>
      </c>
      <c r="J318" s="17" t="str">
        <f t="shared" si="44"/>
        <v/>
      </c>
      <c r="K318" s="18" t="str">
        <f t="shared" si="43"/>
        <v/>
      </c>
      <c r="L318" t="str">
        <f t="shared" si="45"/>
        <v/>
      </c>
      <c r="M318" s="15">
        <f t="shared" si="46"/>
        <v>146</v>
      </c>
    </row>
    <row r="319" spans="1:13" x14ac:dyDescent="0.25">
      <c r="A319" s="1">
        <v>319</v>
      </c>
      <c r="B319"/>
      <c r="C319" s="14"/>
      <c r="D319" s="15">
        <v>319</v>
      </c>
      <c r="E319" s="1" t="str">
        <f t="shared" si="38"/>
        <v/>
      </c>
      <c r="F319" s="1" t="str">
        <f t="shared" si="39"/>
        <v/>
      </c>
      <c r="G319" s="1" t="str">
        <f t="shared" si="40"/>
        <v/>
      </c>
      <c r="H319" s="16" t="str">
        <f t="shared" si="41"/>
        <v/>
      </c>
      <c r="I319" s="17" t="str">
        <f t="shared" si="42"/>
        <v/>
      </c>
      <c r="J319" s="17" t="str">
        <f t="shared" si="44"/>
        <v/>
      </c>
      <c r="K319" s="18" t="str">
        <f t="shared" si="43"/>
        <v/>
      </c>
      <c r="L319" t="str">
        <f t="shared" si="45"/>
        <v/>
      </c>
      <c r="M319" s="15">
        <f t="shared" si="46"/>
        <v>147</v>
      </c>
    </row>
    <row r="320" spans="1:13" x14ac:dyDescent="0.25">
      <c r="A320" s="1">
        <v>320</v>
      </c>
      <c r="B320"/>
      <c r="C320" s="14"/>
      <c r="D320" s="15">
        <v>320</v>
      </c>
      <c r="E320" s="1" t="str">
        <f t="shared" si="38"/>
        <v/>
      </c>
      <c r="F320" s="1" t="str">
        <f t="shared" si="39"/>
        <v/>
      </c>
      <c r="G320" s="1" t="str">
        <f t="shared" si="40"/>
        <v/>
      </c>
      <c r="H320" s="16" t="str">
        <f t="shared" si="41"/>
        <v/>
      </c>
      <c r="I320" s="17" t="str">
        <f t="shared" si="42"/>
        <v/>
      </c>
      <c r="J320" s="17" t="str">
        <f t="shared" si="44"/>
        <v/>
      </c>
      <c r="K320" s="18" t="str">
        <f t="shared" si="43"/>
        <v/>
      </c>
      <c r="L320" t="str">
        <f t="shared" si="45"/>
        <v/>
      </c>
      <c r="M320" s="15">
        <f t="shared" si="46"/>
        <v>148</v>
      </c>
    </row>
    <row r="321" spans="1:13" x14ac:dyDescent="0.25">
      <c r="A321" s="1">
        <v>321</v>
      </c>
      <c r="B321"/>
      <c r="C321" s="14"/>
      <c r="D321" s="15">
        <v>321</v>
      </c>
      <c r="E321" s="1" t="str">
        <f t="shared" si="38"/>
        <v/>
      </c>
      <c r="F321" s="1" t="str">
        <f t="shared" si="39"/>
        <v/>
      </c>
      <c r="G321" s="1" t="str">
        <f t="shared" si="40"/>
        <v/>
      </c>
      <c r="H321" s="16" t="str">
        <f t="shared" si="41"/>
        <v/>
      </c>
      <c r="I321" s="17" t="str">
        <f t="shared" si="42"/>
        <v/>
      </c>
      <c r="J321" s="17" t="str">
        <f t="shared" si="44"/>
        <v/>
      </c>
      <c r="K321" s="18" t="str">
        <f t="shared" si="43"/>
        <v/>
      </c>
      <c r="L321" t="str">
        <f t="shared" si="45"/>
        <v/>
      </c>
      <c r="M321" s="15">
        <f t="shared" si="46"/>
        <v>149</v>
      </c>
    </row>
    <row r="322" spans="1:13" x14ac:dyDescent="0.25">
      <c r="A322" s="1">
        <v>322</v>
      </c>
      <c r="B322"/>
      <c r="C322" s="14"/>
      <c r="D322" s="15">
        <v>322</v>
      </c>
      <c r="E322" s="1" t="str">
        <f t="shared" ref="E322:E385" si="47">IF(B322&gt;0,1/2*(B322-O$4*F322+N$28)+1/2*POWER((B322-O$4*F322+N$28)^2-4*O$28*(B322-O$4*F322),0.5),"")</f>
        <v/>
      </c>
      <c r="F322" s="1" t="str">
        <f t="shared" ref="F322:F385" si="48">IF(B322="","",LN(1+EXP($Q$10*(B322-$Q$11)))/$Q$10)</f>
        <v/>
      </c>
      <c r="G322" s="1" t="str">
        <f t="shared" ref="G322:G385" si="49">IF(B322="","",O$4*N$21*10/(Q$12+F322)-O$4*N$21*10/(Q$12+N$19-Q$11)+(1-O$4)*O$14)</f>
        <v/>
      </c>
      <c r="H322" s="16" t="str">
        <f t="shared" ref="H322:H385" si="50">IF(B322&gt;0, IF(O$4=1,N$21*10/(E322)-N$21*10/(Q$11-O$19),N$21*10/(E322)-N$21*10/(N$19-O$19)),"")</f>
        <v/>
      </c>
      <c r="I322" s="17" t="str">
        <f t="shared" ref="I322:I385" si="51">IF(B322&gt;0,(O$21*10/(B322-E322-O$4*F322)-O$21*10/(O$19))+G322,"")</f>
        <v/>
      </c>
      <c r="J322" s="17" t="str">
        <f t="shared" si="44"/>
        <v/>
      </c>
      <c r="K322" s="18" t="str">
        <f t="shared" ref="K322:K385" si="52">IF(OR(B322="",C322=0,C322=""),"",(I322-C322)*(I322-C322))</f>
        <v/>
      </c>
      <c r="L322" t="str">
        <f t="shared" si="45"/>
        <v/>
      </c>
      <c r="M322" s="15">
        <f t="shared" si="46"/>
        <v>150</v>
      </c>
    </row>
    <row r="323" spans="1:13" x14ac:dyDescent="0.25">
      <c r="A323" s="1">
        <v>323</v>
      </c>
      <c r="B323"/>
      <c r="C323" s="14"/>
      <c r="D323" s="15">
        <v>323</v>
      </c>
      <c r="E323" s="1" t="str">
        <f t="shared" si="47"/>
        <v/>
      </c>
      <c r="F323" s="1" t="str">
        <f t="shared" si="48"/>
        <v/>
      </c>
      <c r="G323" s="1" t="str">
        <f t="shared" si="49"/>
        <v/>
      </c>
      <c r="H323" s="16" t="str">
        <f t="shared" si="50"/>
        <v/>
      </c>
      <c r="I323" s="17" t="str">
        <f t="shared" si="51"/>
        <v/>
      </c>
      <c r="J323" s="17" t="str">
        <f t="shared" ref="J323:J386" si="53">IF(B323&gt;0,C323,"")</f>
        <v/>
      </c>
      <c r="K323" s="18" t="str">
        <f t="shared" si="52"/>
        <v/>
      </c>
      <c r="L323" t="str">
        <f t="shared" si="45"/>
        <v/>
      </c>
      <c r="M323" s="15">
        <f t="shared" si="46"/>
        <v>151</v>
      </c>
    </row>
    <row r="324" spans="1:13" x14ac:dyDescent="0.25">
      <c r="A324" s="1">
        <v>324</v>
      </c>
      <c r="B324"/>
      <c r="C324" s="14"/>
      <c r="D324" s="15">
        <v>324</v>
      </c>
      <c r="E324" s="1" t="str">
        <f t="shared" si="47"/>
        <v/>
      </c>
      <c r="F324" s="1" t="str">
        <f t="shared" si="48"/>
        <v/>
      </c>
      <c r="G324" s="1" t="str">
        <f t="shared" si="49"/>
        <v/>
      </c>
      <c r="H324" s="16" t="str">
        <f t="shared" si="50"/>
        <v/>
      </c>
      <c r="I324" s="17" t="str">
        <f t="shared" si="51"/>
        <v/>
      </c>
      <c r="J324" s="17" t="str">
        <f t="shared" si="53"/>
        <v/>
      </c>
      <c r="K324" s="18" t="str">
        <f t="shared" si="52"/>
        <v/>
      </c>
      <c r="L324" t="str">
        <f t="shared" ref="L324:L387" si="54">IF(K324&gt;81,"",K324)</f>
        <v/>
      </c>
      <c r="M324" s="15">
        <f t="shared" ref="M324:M387" si="55">IF(K324&gt;81,M323+1,M323)</f>
        <v>152</v>
      </c>
    </row>
    <row r="325" spans="1:13" x14ac:dyDescent="0.25">
      <c r="A325" s="1">
        <v>325</v>
      </c>
      <c r="B325"/>
      <c r="C325" s="14"/>
      <c r="D325" s="15">
        <v>325</v>
      </c>
      <c r="E325" s="1" t="str">
        <f t="shared" si="47"/>
        <v/>
      </c>
      <c r="F325" s="1" t="str">
        <f t="shared" si="48"/>
        <v/>
      </c>
      <c r="G325" s="1" t="str">
        <f t="shared" si="49"/>
        <v/>
      </c>
      <c r="H325" s="16" t="str">
        <f t="shared" si="50"/>
        <v/>
      </c>
      <c r="I325" s="17" t="str">
        <f t="shared" si="51"/>
        <v/>
      </c>
      <c r="J325" s="17" t="str">
        <f t="shared" si="53"/>
        <v/>
      </c>
      <c r="K325" s="18" t="str">
        <f t="shared" si="52"/>
        <v/>
      </c>
      <c r="L325" t="str">
        <f t="shared" si="54"/>
        <v/>
      </c>
      <c r="M325" s="15">
        <f t="shared" si="55"/>
        <v>153</v>
      </c>
    </row>
    <row r="326" spans="1:13" x14ac:dyDescent="0.25">
      <c r="A326" s="1">
        <v>326</v>
      </c>
      <c r="B326"/>
      <c r="C326" s="14"/>
      <c r="D326" s="15">
        <v>326</v>
      </c>
      <c r="E326" s="1" t="str">
        <f t="shared" si="47"/>
        <v/>
      </c>
      <c r="F326" s="1" t="str">
        <f t="shared" si="48"/>
        <v/>
      </c>
      <c r="G326" s="1" t="str">
        <f t="shared" si="49"/>
        <v/>
      </c>
      <c r="H326" s="16" t="str">
        <f t="shared" si="50"/>
        <v/>
      </c>
      <c r="I326" s="17" t="str">
        <f t="shared" si="51"/>
        <v/>
      </c>
      <c r="J326" s="17" t="str">
        <f t="shared" si="53"/>
        <v/>
      </c>
      <c r="K326" s="18" t="str">
        <f t="shared" si="52"/>
        <v/>
      </c>
      <c r="L326" t="str">
        <f t="shared" si="54"/>
        <v/>
      </c>
      <c r="M326" s="15">
        <f t="shared" si="55"/>
        <v>154</v>
      </c>
    </row>
    <row r="327" spans="1:13" x14ac:dyDescent="0.25">
      <c r="A327" s="1">
        <v>327</v>
      </c>
      <c r="B327"/>
      <c r="C327" s="14"/>
      <c r="D327" s="15">
        <v>327</v>
      </c>
      <c r="E327" s="1" t="str">
        <f t="shared" si="47"/>
        <v/>
      </c>
      <c r="F327" s="1" t="str">
        <f t="shared" si="48"/>
        <v/>
      </c>
      <c r="G327" s="1" t="str">
        <f t="shared" si="49"/>
        <v/>
      </c>
      <c r="H327" s="16" t="str">
        <f t="shared" si="50"/>
        <v/>
      </c>
      <c r="I327" s="17" t="str">
        <f t="shared" si="51"/>
        <v/>
      </c>
      <c r="J327" s="17" t="str">
        <f t="shared" si="53"/>
        <v/>
      </c>
      <c r="K327" s="18" t="str">
        <f t="shared" si="52"/>
        <v/>
      </c>
      <c r="L327" t="str">
        <f t="shared" si="54"/>
        <v/>
      </c>
      <c r="M327" s="15">
        <f t="shared" si="55"/>
        <v>155</v>
      </c>
    </row>
    <row r="328" spans="1:13" x14ac:dyDescent="0.25">
      <c r="A328" s="1">
        <v>328</v>
      </c>
      <c r="B328"/>
      <c r="C328" s="14"/>
      <c r="D328" s="15">
        <v>328</v>
      </c>
      <c r="E328" s="1" t="str">
        <f t="shared" si="47"/>
        <v/>
      </c>
      <c r="F328" s="1" t="str">
        <f t="shared" si="48"/>
        <v/>
      </c>
      <c r="G328" s="1" t="str">
        <f t="shared" si="49"/>
        <v/>
      </c>
      <c r="H328" s="16" t="str">
        <f t="shared" si="50"/>
        <v/>
      </c>
      <c r="I328" s="17" t="str">
        <f t="shared" si="51"/>
        <v/>
      </c>
      <c r="J328" s="17" t="str">
        <f t="shared" si="53"/>
        <v/>
      </c>
      <c r="K328" s="18" t="str">
        <f t="shared" si="52"/>
        <v/>
      </c>
      <c r="L328" t="str">
        <f t="shared" si="54"/>
        <v/>
      </c>
      <c r="M328" s="15">
        <f t="shared" si="55"/>
        <v>156</v>
      </c>
    </row>
    <row r="329" spans="1:13" x14ac:dyDescent="0.25">
      <c r="A329" s="1">
        <v>329</v>
      </c>
      <c r="B329"/>
      <c r="C329" s="14"/>
      <c r="D329" s="15">
        <v>329</v>
      </c>
      <c r="E329" s="1" t="str">
        <f t="shared" si="47"/>
        <v/>
      </c>
      <c r="F329" s="1" t="str">
        <f t="shared" si="48"/>
        <v/>
      </c>
      <c r="G329" s="1" t="str">
        <f t="shared" si="49"/>
        <v/>
      </c>
      <c r="H329" s="16" t="str">
        <f t="shared" si="50"/>
        <v/>
      </c>
      <c r="I329" s="17" t="str">
        <f t="shared" si="51"/>
        <v/>
      </c>
      <c r="J329" s="17" t="str">
        <f t="shared" si="53"/>
        <v/>
      </c>
      <c r="K329" s="18" t="str">
        <f t="shared" si="52"/>
        <v/>
      </c>
      <c r="L329" t="str">
        <f t="shared" si="54"/>
        <v/>
      </c>
      <c r="M329" s="15">
        <f t="shared" si="55"/>
        <v>157</v>
      </c>
    </row>
    <row r="330" spans="1:13" x14ac:dyDescent="0.25">
      <c r="A330" s="1">
        <v>330</v>
      </c>
      <c r="B330"/>
      <c r="C330" s="14"/>
      <c r="D330" s="15">
        <v>330</v>
      </c>
      <c r="E330" s="1" t="str">
        <f t="shared" si="47"/>
        <v/>
      </c>
      <c r="F330" s="1" t="str">
        <f t="shared" si="48"/>
        <v/>
      </c>
      <c r="G330" s="1" t="str">
        <f t="shared" si="49"/>
        <v/>
      </c>
      <c r="H330" s="16" t="str">
        <f t="shared" si="50"/>
        <v/>
      </c>
      <c r="I330" s="17" t="str">
        <f t="shared" si="51"/>
        <v/>
      </c>
      <c r="J330" s="17" t="str">
        <f t="shared" si="53"/>
        <v/>
      </c>
      <c r="K330" s="18" t="str">
        <f t="shared" si="52"/>
        <v/>
      </c>
      <c r="L330" t="str">
        <f t="shared" si="54"/>
        <v/>
      </c>
      <c r="M330" s="15">
        <f t="shared" si="55"/>
        <v>158</v>
      </c>
    </row>
    <row r="331" spans="1:13" x14ac:dyDescent="0.25">
      <c r="A331" s="1">
        <v>331</v>
      </c>
      <c r="B331"/>
      <c r="C331" s="14"/>
      <c r="D331" s="15">
        <v>331</v>
      </c>
      <c r="E331" s="1" t="str">
        <f t="shared" si="47"/>
        <v/>
      </c>
      <c r="F331" s="1" t="str">
        <f t="shared" si="48"/>
        <v/>
      </c>
      <c r="G331" s="1" t="str">
        <f t="shared" si="49"/>
        <v/>
      </c>
      <c r="H331" s="16" t="str">
        <f t="shared" si="50"/>
        <v/>
      </c>
      <c r="I331" s="17" t="str">
        <f t="shared" si="51"/>
        <v/>
      </c>
      <c r="J331" s="17" t="str">
        <f t="shared" si="53"/>
        <v/>
      </c>
      <c r="K331" s="18" t="str">
        <f t="shared" si="52"/>
        <v/>
      </c>
      <c r="L331" t="str">
        <f t="shared" si="54"/>
        <v/>
      </c>
      <c r="M331" s="15">
        <f t="shared" si="55"/>
        <v>159</v>
      </c>
    </row>
    <row r="332" spans="1:13" x14ac:dyDescent="0.25">
      <c r="A332" s="1">
        <v>332</v>
      </c>
      <c r="B332"/>
      <c r="C332" s="14"/>
      <c r="D332" s="15">
        <v>332</v>
      </c>
      <c r="E332" s="1" t="str">
        <f t="shared" si="47"/>
        <v/>
      </c>
      <c r="F332" s="1" t="str">
        <f t="shared" si="48"/>
        <v/>
      </c>
      <c r="G332" s="1" t="str">
        <f t="shared" si="49"/>
        <v/>
      </c>
      <c r="H332" s="16" t="str">
        <f t="shared" si="50"/>
        <v/>
      </c>
      <c r="I332" s="17" t="str">
        <f t="shared" si="51"/>
        <v/>
      </c>
      <c r="J332" s="17" t="str">
        <f t="shared" si="53"/>
        <v/>
      </c>
      <c r="K332" s="18" t="str">
        <f t="shared" si="52"/>
        <v/>
      </c>
      <c r="L332" t="str">
        <f t="shared" si="54"/>
        <v/>
      </c>
      <c r="M332" s="15">
        <f t="shared" si="55"/>
        <v>160</v>
      </c>
    </row>
    <row r="333" spans="1:13" x14ac:dyDescent="0.25">
      <c r="A333" s="1">
        <v>333</v>
      </c>
      <c r="B333"/>
      <c r="C333" s="14"/>
      <c r="D333" s="15">
        <v>333</v>
      </c>
      <c r="E333" s="1" t="str">
        <f t="shared" si="47"/>
        <v/>
      </c>
      <c r="F333" s="1" t="str">
        <f t="shared" si="48"/>
        <v/>
      </c>
      <c r="G333" s="1" t="str">
        <f t="shared" si="49"/>
        <v/>
      </c>
      <c r="H333" s="16" t="str">
        <f t="shared" si="50"/>
        <v/>
      </c>
      <c r="I333" s="17" t="str">
        <f t="shared" si="51"/>
        <v/>
      </c>
      <c r="J333" s="17" t="str">
        <f t="shared" si="53"/>
        <v/>
      </c>
      <c r="K333" s="18" t="str">
        <f t="shared" si="52"/>
        <v/>
      </c>
      <c r="L333" t="str">
        <f t="shared" si="54"/>
        <v/>
      </c>
      <c r="M333" s="15">
        <f t="shared" si="55"/>
        <v>161</v>
      </c>
    </row>
    <row r="334" spans="1:13" x14ac:dyDescent="0.25">
      <c r="A334" s="1">
        <v>334</v>
      </c>
      <c r="B334"/>
      <c r="C334" s="14"/>
      <c r="D334" s="15">
        <v>334</v>
      </c>
      <c r="E334" s="1" t="str">
        <f t="shared" si="47"/>
        <v/>
      </c>
      <c r="F334" s="1" t="str">
        <f t="shared" si="48"/>
        <v/>
      </c>
      <c r="G334" s="1" t="str">
        <f t="shared" si="49"/>
        <v/>
      </c>
      <c r="H334" s="16" t="str">
        <f t="shared" si="50"/>
        <v/>
      </c>
      <c r="I334" s="17" t="str">
        <f t="shared" si="51"/>
        <v/>
      </c>
      <c r="J334" s="17" t="str">
        <f t="shared" si="53"/>
        <v/>
      </c>
      <c r="K334" s="18" t="str">
        <f t="shared" si="52"/>
        <v/>
      </c>
      <c r="L334" t="str">
        <f t="shared" si="54"/>
        <v/>
      </c>
      <c r="M334" s="15">
        <f t="shared" si="55"/>
        <v>162</v>
      </c>
    </row>
    <row r="335" spans="1:13" x14ac:dyDescent="0.25">
      <c r="A335" s="1">
        <v>335</v>
      </c>
      <c r="B335"/>
      <c r="C335" s="14"/>
      <c r="D335" s="15">
        <v>335</v>
      </c>
      <c r="E335" s="1" t="str">
        <f t="shared" si="47"/>
        <v/>
      </c>
      <c r="F335" s="1" t="str">
        <f t="shared" si="48"/>
        <v/>
      </c>
      <c r="G335" s="1" t="str">
        <f t="shared" si="49"/>
        <v/>
      </c>
      <c r="H335" s="16" t="str">
        <f t="shared" si="50"/>
        <v/>
      </c>
      <c r="I335" s="17" t="str">
        <f t="shared" si="51"/>
        <v/>
      </c>
      <c r="J335" s="17" t="str">
        <f t="shared" si="53"/>
        <v/>
      </c>
      <c r="K335" s="18" t="str">
        <f t="shared" si="52"/>
        <v/>
      </c>
      <c r="L335" t="str">
        <f t="shared" si="54"/>
        <v/>
      </c>
      <c r="M335" s="15">
        <f t="shared" si="55"/>
        <v>163</v>
      </c>
    </row>
    <row r="336" spans="1:13" x14ac:dyDescent="0.25">
      <c r="A336" s="1">
        <v>336</v>
      </c>
      <c r="B336"/>
      <c r="C336" s="14"/>
      <c r="D336" s="15">
        <v>336</v>
      </c>
      <c r="E336" s="1" t="str">
        <f t="shared" si="47"/>
        <v/>
      </c>
      <c r="F336" s="1" t="str">
        <f t="shared" si="48"/>
        <v/>
      </c>
      <c r="G336" s="1" t="str">
        <f t="shared" si="49"/>
        <v/>
      </c>
      <c r="H336" s="16" t="str">
        <f t="shared" si="50"/>
        <v/>
      </c>
      <c r="I336" s="17" t="str">
        <f t="shared" si="51"/>
        <v/>
      </c>
      <c r="J336" s="17" t="str">
        <f t="shared" si="53"/>
        <v/>
      </c>
      <c r="K336" s="18" t="str">
        <f t="shared" si="52"/>
        <v/>
      </c>
      <c r="L336" t="str">
        <f t="shared" si="54"/>
        <v/>
      </c>
      <c r="M336" s="15">
        <f t="shared" si="55"/>
        <v>164</v>
      </c>
    </row>
    <row r="337" spans="1:13" x14ac:dyDescent="0.25">
      <c r="A337" s="1">
        <v>337</v>
      </c>
      <c r="B337"/>
      <c r="C337" s="14"/>
      <c r="D337" s="15">
        <v>337</v>
      </c>
      <c r="E337" s="1" t="str">
        <f t="shared" si="47"/>
        <v/>
      </c>
      <c r="F337" s="1" t="str">
        <f t="shared" si="48"/>
        <v/>
      </c>
      <c r="G337" s="1" t="str">
        <f t="shared" si="49"/>
        <v/>
      </c>
      <c r="H337" s="16" t="str">
        <f t="shared" si="50"/>
        <v/>
      </c>
      <c r="I337" s="17" t="str">
        <f t="shared" si="51"/>
        <v/>
      </c>
      <c r="J337" s="17" t="str">
        <f t="shared" si="53"/>
        <v/>
      </c>
      <c r="K337" s="18" t="str">
        <f t="shared" si="52"/>
        <v/>
      </c>
      <c r="L337" t="str">
        <f t="shared" si="54"/>
        <v/>
      </c>
      <c r="M337" s="15">
        <f t="shared" si="55"/>
        <v>165</v>
      </c>
    </row>
    <row r="338" spans="1:13" x14ac:dyDescent="0.25">
      <c r="A338" s="1">
        <v>338</v>
      </c>
      <c r="B338"/>
      <c r="C338" s="14"/>
      <c r="D338" s="15">
        <v>338</v>
      </c>
      <c r="E338" s="1" t="str">
        <f t="shared" si="47"/>
        <v/>
      </c>
      <c r="F338" s="1" t="str">
        <f t="shared" si="48"/>
        <v/>
      </c>
      <c r="G338" s="1" t="str">
        <f t="shared" si="49"/>
        <v/>
      </c>
      <c r="H338" s="16" t="str">
        <f t="shared" si="50"/>
        <v/>
      </c>
      <c r="I338" s="17" t="str">
        <f t="shared" si="51"/>
        <v/>
      </c>
      <c r="J338" s="17" t="str">
        <f t="shared" si="53"/>
        <v/>
      </c>
      <c r="K338" s="18" t="str">
        <f t="shared" si="52"/>
        <v/>
      </c>
      <c r="L338" t="str">
        <f t="shared" si="54"/>
        <v/>
      </c>
      <c r="M338" s="15">
        <f t="shared" si="55"/>
        <v>166</v>
      </c>
    </row>
    <row r="339" spans="1:13" x14ac:dyDescent="0.25">
      <c r="A339" s="1">
        <v>339</v>
      </c>
      <c r="B339"/>
      <c r="C339" s="14"/>
      <c r="D339" s="15">
        <v>339</v>
      </c>
      <c r="E339" s="1" t="str">
        <f t="shared" si="47"/>
        <v/>
      </c>
      <c r="F339" s="1" t="str">
        <f t="shared" si="48"/>
        <v/>
      </c>
      <c r="G339" s="1" t="str">
        <f t="shared" si="49"/>
        <v/>
      </c>
      <c r="H339" s="16" t="str">
        <f t="shared" si="50"/>
        <v/>
      </c>
      <c r="I339" s="17" t="str">
        <f t="shared" si="51"/>
        <v/>
      </c>
      <c r="J339" s="17" t="str">
        <f t="shared" si="53"/>
        <v/>
      </c>
      <c r="K339" s="18" t="str">
        <f t="shared" si="52"/>
        <v/>
      </c>
      <c r="L339" t="str">
        <f t="shared" si="54"/>
        <v/>
      </c>
      <c r="M339" s="15">
        <f t="shared" si="55"/>
        <v>167</v>
      </c>
    </row>
    <row r="340" spans="1:13" x14ac:dyDescent="0.25">
      <c r="A340" s="1">
        <v>340</v>
      </c>
      <c r="B340"/>
      <c r="C340" s="14"/>
      <c r="D340" s="15">
        <v>340</v>
      </c>
      <c r="E340" s="1" t="str">
        <f t="shared" si="47"/>
        <v/>
      </c>
      <c r="F340" s="1" t="str">
        <f t="shared" si="48"/>
        <v/>
      </c>
      <c r="G340" s="1" t="str">
        <f t="shared" si="49"/>
        <v/>
      </c>
      <c r="H340" s="16" t="str">
        <f t="shared" si="50"/>
        <v/>
      </c>
      <c r="I340" s="17" t="str">
        <f t="shared" si="51"/>
        <v/>
      </c>
      <c r="J340" s="17" t="str">
        <f t="shared" si="53"/>
        <v/>
      </c>
      <c r="K340" s="18" t="str">
        <f t="shared" si="52"/>
        <v/>
      </c>
      <c r="L340" t="str">
        <f t="shared" si="54"/>
        <v/>
      </c>
      <c r="M340" s="15">
        <f t="shared" si="55"/>
        <v>168</v>
      </c>
    </row>
    <row r="341" spans="1:13" x14ac:dyDescent="0.25">
      <c r="A341" s="1">
        <v>341</v>
      </c>
      <c r="B341"/>
      <c r="C341" s="14"/>
      <c r="D341" s="15">
        <v>341</v>
      </c>
      <c r="E341" s="1" t="str">
        <f t="shared" si="47"/>
        <v/>
      </c>
      <c r="F341" s="1" t="str">
        <f t="shared" si="48"/>
        <v/>
      </c>
      <c r="G341" s="1" t="str">
        <f t="shared" si="49"/>
        <v/>
      </c>
      <c r="H341" s="16" t="str">
        <f t="shared" si="50"/>
        <v/>
      </c>
      <c r="I341" s="17" t="str">
        <f t="shared" si="51"/>
        <v/>
      </c>
      <c r="J341" s="17" t="str">
        <f t="shared" si="53"/>
        <v/>
      </c>
      <c r="K341" s="18" t="str">
        <f t="shared" si="52"/>
        <v/>
      </c>
      <c r="L341" t="str">
        <f t="shared" si="54"/>
        <v/>
      </c>
      <c r="M341" s="15">
        <f t="shared" si="55"/>
        <v>169</v>
      </c>
    </row>
    <row r="342" spans="1:13" x14ac:dyDescent="0.25">
      <c r="A342" s="1">
        <v>342</v>
      </c>
      <c r="B342"/>
      <c r="C342" s="14"/>
      <c r="D342" s="15">
        <v>342</v>
      </c>
      <c r="E342" s="1" t="str">
        <f t="shared" si="47"/>
        <v/>
      </c>
      <c r="F342" s="1" t="str">
        <f t="shared" si="48"/>
        <v/>
      </c>
      <c r="G342" s="1" t="str">
        <f t="shared" si="49"/>
        <v/>
      </c>
      <c r="H342" s="16" t="str">
        <f t="shared" si="50"/>
        <v/>
      </c>
      <c r="I342" s="17" t="str">
        <f t="shared" si="51"/>
        <v/>
      </c>
      <c r="J342" s="17" t="str">
        <f t="shared" si="53"/>
        <v/>
      </c>
      <c r="K342" s="18" t="str">
        <f t="shared" si="52"/>
        <v/>
      </c>
      <c r="L342" t="str">
        <f t="shared" si="54"/>
        <v/>
      </c>
      <c r="M342" s="15">
        <f t="shared" si="55"/>
        <v>170</v>
      </c>
    </row>
    <row r="343" spans="1:13" x14ac:dyDescent="0.25">
      <c r="A343" s="1">
        <v>343</v>
      </c>
      <c r="B343"/>
      <c r="C343" s="14"/>
      <c r="D343" s="15">
        <v>343</v>
      </c>
      <c r="E343" s="1" t="str">
        <f t="shared" si="47"/>
        <v/>
      </c>
      <c r="F343" s="1" t="str">
        <f t="shared" si="48"/>
        <v/>
      </c>
      <c r="G343" s="1" t="str">
        <f t="shared" si="49"/>
        <v/>
      </c>
      <c r="H343" s="16" t="str">
        <f t="shared" si="50"/>
        <v/>
      </c>
      <c r="I343" s="17" t="str">
        <f t="shared" si="51"/>
        <v/>
      </c>
      <c r="J343" s="17" t="str">
        <f t="shared" si="53"/>
        <v/>
      </c>
      <c r="K343" s="18" t="str">
        <f t="shared" si="52"/>
        <v/>
      </c>
      <c r="L343" t="str">
        <f t="shared" si="54"/>
        <v/>
      </c>
      <c r="M343" s="15">
        <f t="shared" si="55"/>
        <v>171</v>
      </c>
    </row>
    <row r="344" spans="1:13" x14ac:dyDescent="0.25">
      <c r="A344" s="1">
        <v>344</v>
      </c>
      <c r="B344"/>
      <c r="C344" s="14"/>
      <c r="D344" s="15">
        <v>344</v>
      </c>
      <c r="E344" s="1" t="str">
        <f t="shared" si="47"/>
        <v/>
      </c>
      <c r="F344" s="1" t="str">
        <f t="shared" si="48"/>
        <v/>
      </c>
      <c r="G344" s="1" t="str">
        <f t="shared" si="49"/>
        <v/>
      </c>
      <c r="H344" s="16" t="str">
        <f t="shared" si="50"/>
        <v/>
      </c>
      <c r="I344" s="17" t="str">
        <f t="shared" si="51"/>
        <v/>
      </c>
      <c r="J344" s="17" t="str">
        <f t="shared" si="53"/>
        <v/>
      </c>
      <c r="K344" s="18" t="str">
        <f t="shared" si="52"/>
        <v/>
      </c>
      <c r="L344" t="str">
        <f t="shared" si="54"/>
        <v/>
      </c>
      <c r="M344" s="15">
        <f t="shared" si="55"/>
        <v>172</v>
      </c>
    </row>
    <row r="345" spans="1:13" x14ac:dyDescent="0.25">
      <c r="A345" s="1">
        <v>345</v>
      </c>
      <c r="B345"/>
      <c r="C345" s="14"/>
      <c r="D345" s="15">
        <v>345</v>
      </c>
      <c r="E345" s="1" t="str">
        <f t="shared" si="47"/>
        <v/>
      </c>
      <c r="F345" s="1" t="str">
        <f t="shared" si="48"/>
        <v/>
      </c>
      <c r="G345" s="1" t="str">
        <f t="shared" si="49"/>
        <v/>
      </c>
      <c r="H345" s="16" t="str">
        <f t="shared" si="50"/>
        <v/>
      </c>
      <c r="I345" s="17" t="str">
        <f t="shared" si="51"/>
        <v/>
      </c>
      <c r="J345" s="17" t="str">
        <f t="shared" si="53"/>
        <v/>
      </c>
      <c r="K345" s="18" t="str">
        <f t="shared" si="52"/>
        <v/>
      </c>
      <c r="L345" t="str">
        <f t="shared" si="54"/>
        <v/>
      </c>
      <c r="M345" s="15">
        <f t="shared" si="55"/>
        <v>173</v>
      </c>
    </row>
    <row r="346" spans="1:13" x14ac:dyDescent="0.25">
      <c r="A346" s="1">
        <v>346</v>
      </c>
      <c r="B346"/>
      <c r="C346" s="14"/>
      <c r="D346" s="15">
        <v>346</v>
      </c>
      <c r="E346" s="1" t="str">
        <f t="shared" si="47"/>
        <v/>
      </c>
      <c r="F346" s="1" t="str">
        <f t="shared" si="48"/>
        <v/>
      </c>
      <c r="G346" s="1" t="str">
        <f t="shared" si="49"/>
        <v/>
      </c>
      <c r="H346" s="16" t="str">
        <f t="shared" si="50"/>
        <v/>
      </c>
      <c r="I346" s="17" t="str">
        <f t="shared" si="51"/>
        <v/>
      </c>
      <c r="J346" s="17" t="str">
        <f t="shared" si="53"/>
        <v/>
      </c>
      <c r="K346" s="18" t="str">
        <f t="shared" si="52"/>
        <v/>
      </c>
      <c r="L346" t="str">
        <f t="shared" si="54"/>
        <v/>
      </c>
      <c r="M346" s="15">
        <f t="shared" si="55"/>
        <v>174</v>
      </c>
    </row>
    <row r="347" spans="1:13" x14ac:dyDescent="0.25">
      <c r="A347" s="1">
        <v>347</v>
      </c>
      <c r="B347"/>
      <c r="C347" s="14"/>
      <c r="D347" s="15">
        <v>347</v>
      </c>
      <c r="E347" s="1" t="str">
        <f t="shared" si="47"/>
        <v/>
      </c>
      <c r="F347" s="1" t="str">
        <f t="shared" si="48"/>
        <v/>
      </c>
      <c r="G347" s="1" t="str">
        <f t="shared" si="49"/>
        <v/>
      </c>
      <c r="H347" s="16" t="str">
        <f t="shared" si="50"/>
        <v/>
      </c>
      <c r="I347" s="17" t="str">
        <f t="shared" si="51"/>
        <v/>
      </c>
      <c r="J347" s="17" t="str">
        <f t="shared" si="53"/>
        <v/>
      </c>
      <c r="K347" s="18" t="str">
        <f t="shared" si="52"/>
        <v/>
      </c>
      <c r="L347" t="str">
        <f t="shared" si="54"/>
        <v/>
      </c>
      <c r="M347" s="15">
        <f t="shared" si="55"/>
        <v>175</v>
      </c>
    </row>
    <row r="348" spans="1:13" x14ac:dyDescent="0.25">
      <c r="A348" s="1">
        <v>348</v>
      </c>
      <c r="B348"/>
      <c r="C348" s="14"/>
      <c r="D348" s="15">
        <v>348</v>
      </c>
      <c r="E348" s="1" t="str">
        <f t="shared" si="47"/>
        <v/>
      </c>
      <c r="F348" s="1" t="str">
        <f t="shared" si="48"/>
        <v/>
      </c>
      <c r="G348" s="1" t="str">
        <f t="shared" si="49"/>
        <v/>
      </c>
      <c r="H348" s="16" t="str">
        <f t="shared" si="50"/>
        <v/>
      </c>
      <c r="I348" s="17" t="str">
        <f t="shared" si="51"/>
        <v/>
      </c>
      <c r="J348" s="17" t="str">
        <f t="shared" si="53"/>
        <v/>
      </c>
      <c r="K348" s="18" t="str">
        <f t="shared" si="52"/>
        <v/>
      </c>
      <c r="L348" t="str">
        <f t="shared" si="54"/>
        <v/>
      </c>
      <c r="M348" s="15">
        <f t="shared" si="55"/>
        <v>176</v>
      </c>
    </row>
    <row r="349" spans="1:13" x14ac:dyDescent="0.25">
      <c r="A349" s="1">
        <v>349</v>
      </c>
      <c r="B349"/>
      <c r="C349" s="14"/>
      <c r="D349" s="15">
        <v>349</v>
      </c>
      <c r="E349" s="1" t="str">
        <f t="shared" si="47"/>
        <v/>
      </c>
      <c r="F349" s="1" t="str">
        <f t="shared" si="48"/>
        <v/>
      </c>
      <c r="G349" s="1" t="str">
        <f t="shared" si="49"/>
        <v/>
      </c>
      <c r="H349" s="16" t="str">
        <f t="shared" si="50"/>
        <v/>
      </c>
      <c r="I349" s="17" t="str">
        <f t="shared" si="51"/>
        <v/>
      </c>
      <c r="J349" s="17" t="str">
        <f t="shared" si="53"/>
        <v/>
      </c>
      <c r="K349" s="18" t="str">
        <f t="shared" si="52"/>
        <v/>
      </c>
      <c r="L349" t="str">
        <f t="shared" si="54"/>
        <v/>
      </c>
      <c r="M349" s="15">
        <f t="shared" si="55"/>
        <v>177</v>
      </c>
    </row>
    <row r="350" spans="1:13" x14ac:dyDescent="0.25">
      <c r="A350" s="1">
        <v>350</v>
      </c>
      <c r="B350"/>
      <c r="C350" s="14"/>
      <c r="D350" s="15">
        <v>350</v>
      </c>
      <c r="E350" s="1" t="str">
        <f t="shared" si="47"/>
        <v/>
      </c>
      <c r="F350" s="1" t="str">
        <f t="shared" si="48"/>
        <v/>
      </c>
      <c r="G350" s="1" t="str">
        <f t="shared" si="49"/>
        <v/>
      </c>
      <c r="H350" s="16" t="str">
        <f t="shared" si="50"/>
        <v/>
      </c>
      <c r="I350" s="17" t="str">
        <f t="shared" si="51"/>
        <v/>
      </c>
      <c r="J350" s="17" t="str">
        <f t="shared" si="53"/>
        <v/>
      </c>
      <c r="K350" s="18" t="str">
        <f t="shared" si="52"/>
        <v/>
      </c>
      <c r="L350" t="str">
        <f t="shared" si="54"/>
        <v/>
      </c>
      <c r="M350" s="15">
        <f t="shared" si="55"/>
        <v>178</v>
      </c>
    </row>
    <row r="351" spans="1:13" x14ac:dyDescent="0.25">
      <c r="A351" s="1">
        <v>351</v>
      </c>
      <c r="B351"/>
      <c r="C351" s="14"/>
      <c r="D351" s="15">
        <v>351</v>
      </c>
      <c r="E351" s="1" t="str">
        <f t="shared" si="47"/>
        <v/>
      </c>
      <c r="F351" s="1" t="str">
        <f t="shared" si="48"/>
        <v/>
      </c>
      <c r="G351" s="1" t="str">
        <f t="shared" si="49"/>
        <v/>
      </c>
      <c r="H351" s="16" t="str">
        <f t="shared" si="50"/>
        <v/>
      </c>
      <c r="I351" s="17" t="str">
        <f t="shared" si="51"/>
        <v/>
      </c>
      <c r="J351" s="17" t="str">
        <f t="shared" si="53"/>
        <v/>
      </c>
      <c r="K351" s="18" t="str">
        <f t="shared" si="52"/>
        <v/>
      </c>
      <c r="L351" t="str">
        <f t="shared" si="54"/>
        <v/>
      </c>
      <c r="M351" s="15">
        <f t="shared" si="55"/>
        <v>179</v>
      </c>
    </row>
    <row r="352" spans="1:13" x14ac:dyDescent="0.25">
      <c r="A352" s="1">
        <v>352</v>
      </c>
      <c r="B352"/>
      <c r="C352" s="14"/>
      <c r="D352" s="15">
        <v>352</v>
      </c>
      <c r="E352" s="1" t="str">
        <f t="shared" si="47"/>
        <v/>
      </c>
      <c r="F352" s="1" t="str">
        <f t="shared" si="48"/>
        <v/>
      </c>
      <c r="G352" s="1" t="str">
        <f t="shared" si="49"/>
        <v/>
      </c>
      <c r="H352" s="16" t="str">
        <f t="shared" si="50"/>
        <v/>
      </c>
      <c r="I352" s="17" t="str">
        <f t="shared" si="51"/>
        <v/>
      </c>
      <c r="J352" s="17" t="str">
        <f t="shared" si="53"/>
        <v/>
      </c>
      <c r="K352" s="18" t="str">
        <f t="shared" si="52"/>
        <v/>
      </c>
      <c r="L352" t="str">
        <f t="shared" si="54"/>
        <v/>
      </c>
      <c r="M352" s="15">
        <f t="shared" si="55"/>
        <v>180</v>
      </c>
    </row>
    <row r="353" spans="1:13" x14ac:dyDescent="0.25">
      <c r="A353" s="1">
        <v>353</v>
      </c>
      <c r="B353"/>
      <c r="C353" s="14"/>
      <c r="D353" s="15">
        <v>353</v>
      </c>
      <c r="E353" s="1" t="str">
        <f t="shared" si="47"/>
        <v/>
      </c>
      <c r="F353" s="1" t="str">
        <f t="shared" si="48"/>
        <v/>
      </c>
      <c r="G353" s="1" t="str">
        <f t="shared" si="49"/>
        <v/>
      </c>
      <c r="H353" s="16" t="str">
        <f t="shared" si="50"/>
        <v/>
      </c>
      <c r="I353" s="17" t="str">
        <f t="shared" si="51"/>
        <v/>
      </c>
      <c r="J353" s="17" t="str">
        <f t="shared" si="53"/>
        <v/>
      </c>
      <c r="K353" s="18" t="str">
        <f t="shared" si="52"/>
        <v/>
      </c>
      <c r="L353" t="str">
        <f t="shared" si="54"/>
        <v/>
      </c>
      <c r="M353" s="15">
        <f t="shared" si="55"/>
        <v>181</v>
      </c>
    </row>
    <row r="354" spans="1:13" x14ac:dyDescent="0.25">
      <c r="A354" s="1">
        <v>354</v>
      </c>
      <c r="B354"/>
      <c r="C354" s="14"/>
      <c r="D354" s="15">
        <v>354</v>
      </c>
      <c r="E354" s="1" t="str">
        <f t="shared" si="47"/>
        <v/>
      </c>
      <c r="F354" s="1" t="str">
        <f t="shared" si="48"/>
        <v/>
      </c>
      <c r="G354" s="1" t="str">
        <f t="shared" si="49"/>
        <v/>
      </c>
      <c r="H354" s="16" t="str">
        <f t="shared" si="50"/>
        <v/>
      </c>
      <c r="I354" s="17" t="str">
        <f t="shared" si="51"/>
        <v/>
      </c>
      <c r="J354" s="17" t="str">
        <f t="shared" si="53"/>
        <v/>
      </c>
      <c r="K354" s="18" t="str">
        <f t="shared" si="52"/>
        <v/>
      </c>
      <c r="L354" t="str">
        <f t="shared" si="54"/>
        <v/>
      </c>
      <c r="M354" s="15">
        <f t="shared" si="55"/>
        <v>182</v>
      </c>
    </row>
    <row r="355" spans="1:13" x14ac:dyDescent="0.25">
      <c r="A355" s="1">
        <v>355</v>
      </c>
      <c r="B355"/>
      <c r="C355" s="14"/>
      <c r="D355" s="15">
        <v>355</v>
      </c>
      <c r="E355" s="1" t="str">
        <f t="shared" si="47"/>
        <v/>
      </c>
      <c r="F355" s="1" t="str">
        <f t="shared" si="48"/>
        <v/>
      </c>
      <c r="G355" s="1" t="str">
        <f t="shared" si="49"/>
        <v/>
      </c>
      <c r="H355" s="16" t="str">
        <f t="shared" si="50"/>
        <v/>
      </c>
      <c r="I355" s="17" t="str">
        <f t="shared" si="51"/>
        <v/>
      </c>
      <c r="J355" s="17" t="str">
        <f t="shared" si="53"/>
        <v/>
      </c>
      <c r="K355" s="18" t="str">
        <f t="shared" si="52"/>
        <v/>
      </c>
      <c r="L355" t="str">
        <f t="shared" si="54"/>
        <v/>
      </c>
      <c r="M355" s="15">
        <f t="shared" si="55"/>
        <v>183</v>
      </c>
    </row>
    <row r="356" spans="1:13" x14ac:dyDescent="0.25">
      <c r="A356" s="1">
        <v>356</v>
      </c>
      <c r="B356"/>
      <c r="C356" s="14"/>
      <c r="D356" s="15">
        <v>356</v>
      </c>
      <c r="E356" s="1" t="str">
        <f t="shared" si="47"/>
        <v/>
      </c>
      <c r="F356" s="1" t="str">
        <f t="shared" si="48"/>
        <v/>
      </c>
      <c r="G356" s="1" t="str">
        <f t="shared" si="49"/>
        <v/>
      </c>
      <c r="H356" s="16" t="str">
        <f t="shared" si="50"/>
        <v/>
      </c>
      <c r="I356" s="17" t="str">
        <f t="shared" si="51"/>
        <v/>
      </c>
      <c r="J356" s="17" t="str">
        <f t="shared" si="53"/>
        <v/>
      </c>
      <c r="K356" s="18" t="str">
        <f t="shared" si="52"/>
        <v/>
      </c>
      <c r="L356" t="str">
        <f t="shared" si="54"/>
        <v/>
      </c>
      <c r="M356" s="15">
        <f t="shared" si="55"/>
        <v>184</v>
      </c>
    </row>
    <row r="357" spans="1:13" x14ac:dyDescent="0.25">
      <c r="A357" s="1">
        <v>357</v>
      </c>
      <c r="B357"/>
      <c r="C357" s="14"/>
      <c r="D357" s="15">
        <v>357</v>
      </c>
      <c r="E357" s="1" t="str">
        <f t="shared" si="47"/>
        <v/>
      </c>
      <c r="F357" s="1" t="str">
        <f t="shared" si="48"/>
        <v/>
      </c>
      <c r="G357" s="1" t="str">
        <f t="shared" si="49"/>
        <v/>
      </c>
      <c r="H357" s="16" t="str">
        <f t="shared" si="50"/>
        <v/>
      </c>
      <c r="I357" s="17" t="str">
        <f t="shared" si="51"/>
        <v/>
      </c>
      <c r="J357" s="17" t="str">
        <f t="shared" si="53"/>
        <v/>
      </c>
      <c r="K357" s="18" t="str">
        <f t="shared" si="52"/>
        <v/>
      </c>
      <c r="L357" t="str">
        <f t="shared" si="54"/>
        <v/>
      </c>
      <c r="M357" s="15">
        <f t="shared" si="55"/>
        <v>185</v>
      </c>
    </row>
    <row r="358" spans="1:13" x14ac:dyDescent="0.25">
      <c r="A358" s="1">
        <v>358</v>
      </c>
      <c r="B358"/>
      <c r="C358" s="14"/>
      <c r="D358" s="15">
        <v>358</v>
      </c>
      <c r="E358" s="1" t="str">
        <f t="shared" si="47"/>
        <v/>
      </c>
      <c r="F358" s="1" t="str">
        <f t="shared" si="48"/>
        <v/>
      </c>
      <c r="G358" s="1" t="str">
        <f t="shared" si="49"/>
        <v/>
      </c>
      <c r="H358" s="16" t="str">
        <f t="shared" si="50"/>
        <v/>
      </c>
      <c r="I358" s="17" t="str">
        <f t="shared" si="51"/>
        <v/>
      </c>
      <c r="J358" s="17" t="str">
        <f t="shared" si="53"/>
        <v/>
      </c>
      <c r="K358" s="18" t="str">
        <f t="shared" si="52"/>
        <v/>
      </c>
      <c r="L358" t="str">
        <f t="shared" si="54"/>
        <v/>
      </c>
      <c r="M358" s="15">
        <f t="shared" si="55"/>
        <v>186</v>
      </c>
    </row>
    <row r="359" spans="1:13" x14ac:dyDescent="0.25">
      <c r="A359" s="1">
        <v>359</v>
      </c>
      <c r="B359"/>
      <c r="C359" s="14"/>
      <c r="D359" s="15">
        <v>359</v>
      </c>
      <c r="E359" s="1" t="str">
        <f t="shared" si="47"/>
        <v/>
      </c>
      <c r="F359" s="1" t="str">
        <f t="shared" si="48"/>
        <v/>
      </c>
      <c r="G359" s="1" t="str">
        <f t="shared" si="49"/>
        <v/>
      </c>
      <c r="H359" s="16" t="str">
        <f t="shared" si="50"/>
        <v/>
      </c>
      <c r="I359" s="17" t="str">
        <f t="shared" si="51"/>
        <v/>
      </c>
      <c r="J359" s="17" t="str">
        <f t="shared" si="53"/>
        <v/>
      </c>
      <c r="K359" s="18" t="str">
        <f t="shared" si="52"/>
        <v/>
      </c>
      <c r="L359" t="str">
        <f t="shared" si="54"/>
        <v/>
      </c>
      <c r="M359" s="15">
        <f t="shared" si="55"/>
        <v>187</v>
      </c>
    </row>
    <row r="360" spans="1:13" x14ac:dyDescent="0.25">
      <c r="A360" s="1">
        <v>360</v>
      </c>
      <c r="B360"/>
      <c r="C360" s="14"/>
      <c r="D360" s="15">
        <v>360</v>
      </c>
      <c r="E360" s="1" t="str">
        <f t="shared" si="47"/>
        <v/>
      </c>
      <c r="F360" s="1" t="str">
        <f t="shared" si="48"/>
        <v/>
      </c>
      <c r="G360" s="1" t="str">
        <f t="shared" si="49"/>
        <v/>
      </c>
      <c r="H360" s="16" t="str">
        <f t="shared" si="50"/>
        <v/>
      </c>
      <c r="I360" s="17" t="str">
        <f t="shared" si="51"/>
        <v/>
      </c>
      <c r="J360" s="17" t="str">
        <f t="shared" si="53"/>
        <v/>
      </c>
      <c r="K360" s="18" t="str">
        <f t="shared" si="52"/>
        <v/>
      </c>
      <c r="L360" t="str">
        <f t="shared" si="54"/>
        <v/>
      </c>
      <c r="M360" s="15">
        <f t="shared" si="55"/>
        <v>188</v>
      </c>
    </row>
    <row r="361" spans="1:13" x14ac:dyDescent="0.25">
      <c r="A361" s="1">
        <v>361</v>
      </c>
      <c r="B361"/>
      <c r="C361" s="14"/>
      <c r="D361" s="15">
        <v>361</v>
      </c>
      <c r="E361" s="1" t="str">
        <f t="shared" si="47"/>
        <v/>
      </c>
      <c r="F361" s="1" t="str">
        <f t="shared" si="48"/>
        <v/>
      </c>
      <c r="G361" s="1" t="str">
        <f t="shared" si="49"/>
        <v/>
      </c>
      <c r="H361" s="16" t="str">
        <f t="shared" si="50"/>
        <v/>
      </c>
      <c r="I361" s="17" t="str">
        <f t="shared" si="51"/>
        <v/>
      </c>
      <c r="J361" s="17" t="str">
        <f t="shared" si="53"/>
        <v/>
      </c>
      <c r="K361" s="18" t="str">
        <f t="shared" si="52"/>
        <v/>
      </c>
      <c r="L361" t="str">
        <f t="shared" si="54"/>
        <v/>
      </c>
      <c r="M361" s="15">
        <f t="shared" si="55"/>
        <v>189</v>
      </c>
    </row>
    <row r="362" spans="1:13" x14ac:dyDescent="0.25">
      <c r="A362" s="1">
        <v>362</v>
      </c>
      <c r="B362"/>
      <c r="C362" s="14"/>
      <c r="D362" s="15">
        <v>362</v>
      </c>
      <c r="E362" s="1" t="str">
        <f t="shared" si="47"/>
        <v/>
      </c>
      <c r="F362" s="1" t="str">
        <f t="shared" si="48"/>
        <v/>
      </c>
      <c r="G362" s="1" t="str">
        <f t="shared" si="49"/>
        <v/>
      </c>
      <c r="H362" s="16" t="str">
        <f t="shared" si="50"/>
        <v/>
      </c>
      <c r="I362" s="17" t="str">
        <f t="shared" si="51"/>
        <v/>
      </c>
      <c r="J362" s="17" t="str">
        <f t="shared" si="53"/>
        <v/>
      </c>
      <c r="K362" s="18" t="str">
        <f t="shared" si="52"/>
        <v/>
      </c>
      <c r="L362" t="str">
        <f t="shared" si="54"/>
        <v/>
      </c>
      <c r="M362" s="15">
        <f t="shared" si="55"/>
        <v>190</v>
      </c>
    </row>
    <row r="363" spans="1:13" x14ac:dyDescent="0.25">
      <c r="A363" s="1">
        <v>363</v>
      </c>
      <c r="B363"/>
      <c r="C363" s="14"/>
      <c r="D363" s="15">
        <v>363</v>
      </c>
      <c r="E363" s="1" t="str">
        <f t="shared" si="47"/>
        <v/>
      </c>
      <c r="F363" s="1" t="str">
        <f t="shared" si="48"/>
        <v/>
      </c>
      <c r="G363" s="1" t="str">
        <f t="shared" si="49"/>
        <v/>
      </c>
      <c r="H363" s="16" t="str">
        <f t="shared" si="50"/>
        <v/>
      </c>
      <c r="I363" s="17" t="str">
        <f t="shared" si="51"/>
        <v/>
      </c>
      <c r="J363" s="17" t="str">
        <f t="shared" si="53"/>
        <v/>
      </c>
      <c r="K363" s="18" t="str">
        <f t="shared" si="52"/>
        <v/>
      </c>
      <c r="L363" t="str">
        <f t="shared" si="54"/>
        <v/>
      </c>
      <c r="M363" s="15">
        <f t="shared" si="55"/>
        <v>191</v>
      </c>
    </row>
    <row r="364" spans="1:13" x14ac:dyDescent="0.25">
      <c r="A364" s="1">
        <v>364</v>
      </c>
      <c r="B364"/>
      <c r="C364" s="14"/>
      <c r="D364" s="15">
        <v>364</v>
      </c>
      <c r="E364" s="1" t="str">
        <f t="shared" si="47"/>
        <v/>
      </c>
      <c r="F364" s="1" t="str">
        <f t="shared" si="48"/>
        <v/>
      </c>
      <c r="G364" s="1" t="str">
        <f t="shared" si="49"/>
        <v/>
      </c>
      <c r="H364" s="16" t="str">
        <f t="shared" si="50"/>
        <v/>
      </c>
      <c r="I364" s="17" t="str">
        <f t="shared" si="51"/>
        <v/>
      </c>
      <c r="J364" s="17" t="str">
        <f t="shared" si="53"/>
        <v/>
      </c>
      <c r="K364" s="18" t="str">
        <f t="shared" si="52"/>
        <v/>
      </c>
      <c r="L364" t="str">
        <f t="shared" si="54"/>
        <v/>
      </c>
      <c r="M364" s="15">
        <f t="shared" si="55"/>
        <v>192</v>
      </c>
    </row>
    <row r="365" spans="1:13" x14ac:dyDescent="0.25">
      <c r="A365" s="1">
        <v>365</v>
      </c>
      <c r="B365"/>
      <c r="C365" s="14"/>
      <c r="D365" s="15">
        <v>365</v>
      </c>
      <c r="E365" s="1" t="str">
        <f t="shared" si="47"/>
        <v/>
      </c>
      <c r="F365" s="1" t="str">
        <f t="shared" si="48"/>
        <v/>
      </c>
      <c r="G365" s="1" t="str">
        <f t="shared" si="49"/>
        <v/>
      </c>
      <c r="H365" s="16" t="str">
        <f t="shared" si="50"/>
        <v/>
      </c>
      <c r="I365" s="17" t="str">
        <f t="shared" si="51"/>
        <v/>
      </c>
      <c r="J365" s="17" t="str">
        <f t="shared" si="53"/>
        <v/>
      </c>
      <c r="K365" s="18" t="str">
        <f t="shared" si="52"/>
        <v/>
      </c>
      <c r="L365" t="str">
        <f t="shared" si="54"/>
        <v/>
      </c>
      <c r="M365" s="15">
        <f t="shared" si="55"/>
        <v>193</v>
      </c>
    </row>
    <row r="366" spans="1:13" x14ac:dyDescent="0.25">
      <c r="A366" s="1">
        <v>366</v>
      </c>
      <c r="B366"/>
      <c r="C366" s="14"/>
      <c r="D366" s="15">
        <v>366</v>
      </c>
      <c r="E366" s="1" t="str">
        <f t="shared" si="47"/>
        <v/>
      </c>
      <c r="F366" s="1" t="str">
        <f t="shared" si="48"/>
        <v/>
      </c>
      <c r="G366" s="1" t="str">
        <f t="shared" si="49"/>
        <v/>
      </c>
      <c r="H366" s="16" t="str">
        <f t="shared" si="50"/>
        <v/>
      </c>
      <c r="I366" s="17" t="str">
        <f t="shared" si="51"/>
        <v/>
      </c>
      <c r="J366" s="17" t="str">
        <f t="shared" si="53"/>
        <v/>
      </c>
      <c r="K366" s="18" t="str">
        <f t="shared" si="52"/>
        <v/>
      </c>
      <c r="L366" t="str">
        <f t="shared" si="54"/>
        <v/>
      </c>
      <c r="M366" s="15">
        <f t="shared" si="55"/>
        <v>194</v>
      </c>
    </row>
    <row r="367" spans="1:13" x14ac:dyDescent="0.25">
      <c r="A367" s="1">
        <v>367</v>
      </c>
      <c r="B367"/>
      <c r="C367" s="14"/>
      <c r="D367" s="15">
        <v>367</v>
      </c>
      <c r="E367" s="1" t="str">
        <f t="shared" si="47"/>
        <v/>
      </c>
      <c r="F367" s="1" t="str">
        <f t="shared" si="48"/>
        <v/>
      </c>
      <c r="G367" s="1" t="str">
        <f t="shared" si="49"/>
        <v/>
      </c>
      <c r="H367" s="16" t="str">
        <f t="shared" si="50"/>
        <v/>
      </c>
      <c r="I367" s="17" t="str">
        <f t="shared" si="51"/>
        <v/>
      </c>
      <c r="J367" s="17" t="str">
        <f t="shared" si="53"/>
        <v/>
      </c>
      <c r="K367" s="18" t="str">
        <f t="shared" si="52"/>
        <v/>
      </c>
      <c r="L367" t="str">
        <f t="shared" si="54"/>
        <v/>
      </c>
      <c r="M367" s="15">
        <f t="shared" si="55"/>
        <v>195</v>
      </c>
    </row>
    <row r="368" spans="1:13" x14ac:dyDescent="0.25">
      <c r="A368" s="1">
        <v>368</v>
      </c>
      <c r="B368"/>
      <c r="C368" s="14"/>
      <c r="D368" s="15">
        <v>368</v>
      </c>
      <c r="E368" s="1" t="str">
        <f t="shared" si="47"/>
        <v/>
      </c>
      <c r="F368" s="1" t="str">
        <f t="shared" si="48"/>
        <v/>
      </c>
      <c r="G368" s="1" t="str">
        <f t="shared" si="49"/>
        <v/>
      </c>
      <c r="H368" s="16" t="str">
        <f t="shared" si="50"/>
        <v/>
      </c>
      <c r="I368" s="17" t="str">
        <f t="shared" si="51"/>
        <v/>
      </c>
      <c r="J368" s="17" t="str">
        <f t="shared" si="53"/>
        <v/>
      </c>
      <c r="K368" s="18" t="str">
        <f t="shared" si="52"/>
        <v/>
      </c>
      <c r="L368" t="str">
        <f t="shared" si="54"/>
        <v/>
      </c>
      <c r="M368" s="15">
        <f t="shared" si="55"/>
        <v>196</v>
      </c>
    </row>
    <row r="369" spans="1:13" x14ac:dyDescent="0.25">
      <c r="A369" s="1">
        <v>369</v>
      </c>
      <c r="B369"/>
      <c r="C369" s="14"/>
      <c r="D369" s="15">
        <v>369</v>
      </c>
      <c r="E369" s="1" t="str">
        <f t="shared" si="47"/>
        <v/>
      </c>
      <c r="F369" s="1" t="str">
        <f t="shared" si="48"/>
        <v/>
      </c>
      <c r="G369" s="1" t="str">
        <f t="shared" si="49"/>
        <v/>
      </c>
      <c r="H369" s="16" t="str">
        <f t="shared" si="50"/>
        <v/>
      </c>
      <c r="I369" s="17" t="str">
        <f t="shared" si="51"/>
        <v/>
      </c>
      <c r="J369" s="17" t="str">
        <f t="shared" si="53"/>
        <v/>
      </c>
      <c r="K369" s="18" t="str">
        <f t="shared" si="52"/>
        <v/>
      </c>
      <c r="L369" t="str">
        <f t="shared" si="54"/>
        <v/>
      </c>
      <c r="M369" s="15">
        <f t="shared" si="55"/>
        <v>197</v>
      </c>
    </row>
    <row r="370" spans="1:13" x14ac:dyDescent="0.25">
      <c r="A370" s="1">
        <v>370</v>
      </c>
      <c r="B370"/>
      <c r="C370" s="14"/>
      <c r="D370" s="15">
        <v>370</v>
      </c>
      <c r="E370" s="1" t="str">
        <f t="shared" si="47"/>
        <v/>
      </c>
      <c r="F370" s="1" t="str">
        <f t="shared" si="48"/>
        <v/>
      </c>
      <c r="G370" s="1" t="str">
        <f t="shared" si="49"/>
        <v/>
      </c>
      <c r="H370" s="16" t="str">
        <f t="shared" si="50"/>
        <v/>
      </c>
      <c r="I370" s="17" t="str">
        <f t="shared" si="51"/>
        <v/>
      </c>
      <c r="J370" s="17" t="str">
        <f t="shared" si="53"/>
        <v/>
      </c>
      <c r="K370" s="18" t="str">
        <f t="shared" si="52"/>
        <v/>
      </c>
      <c r="L370" t="str">
        <f t="shared" si="54"/>
        <v/>
      </c>
      <c r="M370" s="15">
        <f t="shared" si="55"/>
        <v>198</v>
      </c>
    </row>
    <row r="371" spans="1:13" x14ac:dyDescent="0.25">
      <c r="A371" s="1">
        <v>371</v>
      </c>
      <c r="B371"/>
      <c r="C371" s="14"/>
      <c r="D371" s="15">
        <v>371</v>
      </c>
      <c r="E371" s="1" t="str">
        <f t="shared" si="47"/>
        <v/>
      </c>
      <c r="F371" s="1" t="str">
        <f t="shared" si="48"/>
        <v/>
      </c>
      <c r="G371" s="1" t="str">
        <f t="shared" si="49"/>
        <v/>
      </c>
      <c r="H371" s="16" t="str">
        <f t="shared" si="50"/>
        <v/>
      </c>
      <c r="I371" s="17" t="str">
        <f t="shared" si="51"/>
        <v/>
      </c>
      <c r="J371" s="17" t="str">
        <f t="shared" si="53"/>
        <v/>
      </c>
      <c r="K371" s="18" t="str">
        <f t="shared" si="52"/>
        <v/>
      </c>
      <c r="L371" t="str">
        <f t="shared" si="54"/>
        <v/>
      </c>
      <c r="M371" s="15">
        <f t="shared" si="55"/>
        <v>199</v>
      </c>
    </row>
    <row r="372" spans="1:13" x14ac:dyDescent="0.25">
      <c r="A372" s="1">
        <v>372</v>
      </c>
      <c r="B372"/>
      <c r="C372" s="14"/>
      <c r="D372" s="15">
        <v>372</v>
      </c>
      <c r="E372" s="1" t="str">
        <f t="shared" si="47"/>
        <v/>
      </c>
      <c r="F372" s="1" t="str">
        <f t="shared" si="48"/>
        <v/>
      </c>
      <c r="G372" s="1" t="str">
        <f t="shared" si="49"/>
        <v/>
      </c>
      <c r="H372" s="16" t="str">
        <f t="shared" si="50"/>
        <v/>
      </c>
      <c r="I372" s="17" t="str">
        <f t="shared" si="51"/>
        <v/>
      </c>
      <c r="J372" s="17" t="str">
        <f t="shared" si="53"/>
        <v/>
      </c>
      <c r="K372" s="18" t="str">
        <f t="shared" si="52"/>
        <v/>
      </c>
      <c r="L372" t="str">
        <f t="shared" si="54"/>
        <v/>
      </c>
      <c r="M372" s="15">
        <f t="shared" si="55"/>
        <v>200</v>
      </c>
    </row>
    <row r="373" spans="1:13" x14ac:dyDescent="0.25">
      <c r="A373" s="1">
        <v>373</v>
      </c>
      <c r="B373"/>
      <c r="C373" s="14"/>
      <c r="D373" s="15">
        <v>373</v>
      </c>
      <c r="E373" s="1" t="str">
        <f t="shared" si="47"/>
        <v/>
      </c>
      <c r="F373" s="1" t="str">
        <f t="shared" si="48"/>
        <v/>
      </c>
      <c r="G373" s="1" t="str">
        <f t="shared" si="49"/>
        <v/>
      </c>
      <c r="H373" s="16" t="str">
        <f t="shared" si="50"/>
        <v/>
      </c>
      <c r="I373" s="17" t="str">
        <f t="shared" si="51"/>
        <v/>
      </c>
      <c r="J373" s="17" t="str">
        <f t="shared" si="53"/>
        <v/>
      </c>
      <c r="K373" s="18" t="str">
        <f t="shared" si="52"/>
        <v/>
      </c>
      <c r="L373" t="str">
        <f t="shared" si="54"/>
        <v/>
      </c>
      <c r="M373" s="15">
        <f t="shared" si="55"/>
        <v>201</v>
      </c>
    </row>
    <row r="374" spans="1:13" x14ac:dyDescent="0.25">
      <c r="A374" s="1">
        <v>374</v>
      </c>
      <c r="B374"/>
      <c r="C374" s="14"/>
      <c r="D374" s="15">
        <v>374</v>
      </c>
      <c r="E374" s="1" t="str">
        <f t="shared" si="47"/>
        <v/>
      </c>
      <c r="F374" s="1" t="str">
        <f t="shared" si="48"/>
        <v/>
      </c>
      <c r="G374" s="1" t="str">
        <f t="shared" si="49"/>
        <v/>
      </c>
      <c r="H374" s="16" t="str">
        <f t="shared" si="50"/>
        <v/>
      </c>
      <c r="I374" s="17" t="str">
        <f t="shared" si="51"/>
        <v/>
      </c>
      <c r="J374" s="17" t="str">
        <f t="shared" si="53"/>
        <v/>
      </c>
      <c r="K374" s="18" t="str">
        <f t="shared" si="52"/>
        <v/>
      </c>
      <c r="L374" t="str">
        <f t="shared" si="54"/>
        <v/>
      </c>
      <c r="M374" s="15">
        <f t="shared" si="55"/>
        <v>202</v>
      </c>
    </row>
    <row r="375" spans="1:13" x14ac:dyDescent="0.25">
      <c r="A375" s="1">
        <v>375</v>
      </c>
      <c r="B375"/>
      <c r="C375" s="14"/>
      <c r="D375" s="15">
        <v>375</v>
      </c>
      <c r="E375" s="1" t="str">
        <f t="shared" si="47"/>
        <v/>
      </c>
      <c r="F375" s="1" t="str">
        <f t="shared" si="48"/>
        <v/>
      </c>
      <c r="G375" s="1" t="str">
        <f t="shared" si="49"/>
        <v/>
      </c>
      <c r="H375" s="16" t="str">
        <f t="shared" si="50"/>
        <v/>
      </c>
      <c r="I375" s="17" t="str">
        <f t="shared" si="51"/>
        <v/>
      </c>
      <c r="J375" s="17" t="str">
        <f t="shared" si="53"/>
        <v/>
      </c>
      <c r="K375" s="18" t="str">
        <f t="shared" si="52"/>
        <v/>
      </c>
      <c r="L375" t="str">
        <f t="shared" si="54"/>
        <v/>
      </c>
      <c r="M375" s="15">
        <f t="shared" si="55"/>
        <v>203</v>
      </c>
    </row>
    <row r="376" spans="1:13" x14ac:dyDescent="0.25">
      <c r="A376" s="1">
        <v>376</v>
      </c>
      <c r="B376"/>
      <c r="C376" s="14"/>
      <c r="D376" s="15">
        <v>376</v>
      </c>
      <c r="E376" s="1" t="str">
        <f t="shared" si="47"/>
        <v/>
      </c>
      <c r="F376" s="1" t="str">
        <f t="shared" si="48"/>
        <v/>
      </c>
      <c r="G376" s="1" t="str">
        <f t="shared" si="49"/>
        <v/>
      </c>
      <c r="H376" s="16" t="str">
        <f t="shared" si="50"/>
        <v/>
      </c>
      <c r="I376" s="17" t="str">
        <f t="shared" si="51"/>
        <v/>
      </c>
      <c r="J376" s="17" t="str">
        <f t="shared" si="53"/>
        <v/>
      </c>
      <c r="K376" s="18" t="str">
        <f t="shared" si="52"/>
        <v/>
      </c>
      <c r="L376" t="str">
        <f t="shared" si="54"/>
        <v/>
      </c>
      <c r="M376" s="15">
        <f t="shared" si="55"/>
        <v>204</v>
      </c>
    </row>
    <row r="377" spans="1:13" x14ac:dyDescent="0.25">
      <c r="A377" s="1">
        <v>377</v>
      </c>
      <c r="B377"/>
      <c r="C377" s="14"/>
      <c r="D377" s="15">
        <v>377</v>
      </c>
      <c r="E377" s="1" t="str">
        <f t="shared" si="47"/>
        <v/>
      </c>
      <c r="F377" s="1" t="str">
        <f t="shared" si="48"/>
        <v/>
      </c>
      <c r="G377" s="1" t="str">
        <f t="shared" si="49"/>
        <v/>
      </c>
      <c r="H377" s="16" t="str">
        <f t="shared" si="50"/>
        <v/>
      </c>
      <c r="I377" s="17" t="str">
        <f t="shared" si="51"/>
        <v/>
      </c>
      <c r="J377" s="17" t="str">
        <f t="shared" si="53"/>
        <v/>
      </c>
      <c r="K377" s="18" t="str">
        <f t="shared" si="52"/>
        <v/>
      </c>
      <c r="L377" t="str">
        <f t="shared" si="54"/>
        <v/>
      </c>
      <c r="M377" s="15">
        <f t="shared" si="55"/>
        <v>205</v>
      </c>
    </row>
    <row r="378" spans="1:13" x14ac:dyDescent="0.25">
      <c r="A378" s="1">
        <v>378</v>
      </c>
      <c r="B378"/>
      <c r="C378" s="14"/>
      <c r="D378" s="15">
        <v>378</v>
      </c>
      <c r="E378" s="1" t="str">
        <f t="shared" si="47"/>
        <v/>
      </c>
      <c r="F378" s="1" t="str">
        <f t="shared" si="48"/>
        <v/>
      </c>
      <c r="G378" s="1" t="str">
        <f t="shared" si="49"/>
        <v/>
      </c>
      <c r="H378" s="16" t="str">
        <f t="shared" si="50"/>
        <v/>
      </c>
      <c r="I378" s="17" t="str">
        <f t="shared" si="51"/>
        <v/>
      </c>
      <c r="J378" s="17" t="str">
        <f t="shared" si="53"/>
        <v/>
      </c>
      <c r="K378" s="18" t="str">
        <f t="shared" si="52"/>
        <v/>
      </c>
      <c r="L378" t="str">
        <f t="shared" si="54"/>
        <v/>
      </c>
      <c r="M378" s="15">
        <f t="shared" si="55"/>
        <v>206</v>
      </c>
    </row>
    <row r="379" spans="1:13" x14ac:dyDescent="0.25">
      <c r="A379" s="1">
        <v>379</v>
      </c>
      <c r="B379"/>
      <c r="C379" s="14"/>
      <c r="D379" s="15">
        <v>379</v>
      </c>
      <c r="E379" s="1" t="str">
        <f t="shared" si="47"/>
        <v/>
      </c>
      <c r="F379" s="1" t="str">
        <f t="shared" si="48"/>
        <v/>
      </c>
      <c r="G379" s="1" t="str">
        <f t="shared" si="49"/>
        <v/>
      </c>
      <c r="H379" s="16" t="str">
        <f t="shared" si="50"/>
        <v/>
      </c>
      <c r="I379" s="17" t="str">
        <f t="shared" si="51"/>
        <v/>
      </c>
      <c r="J379" s="17" t="str">
        <f t="shared" si="53"/>
        <v/>
      </c>
      <c r="K379" s="18" t="str">
        <f t="shared" si="52"/>
        <v/>
      </c>
      <c r="L379" t="str">
        <f t="shared" si="54"/>
        <v/>
      </c>
      <c r="M379" s="15">
        <f t="shared" si="55"/>
        <v>207</v>
      </c>
    </row>
    <row r="380" spans="1:13" x14ac:dyDescent="0.25">
      <c r="A380" s="1">
        <v>380</v>
      </c>
      <c r="B380"/>
      <c r="C380" s="14"/>
      <c r="D380" s="15">
        <v>380</v>
      </c>
      <c r="E380" s="1" t="str">
        <f t="shared" si="47"/>
        <v/>
      </c>
      <c r="F380" s="1" t="str">
        <f t="shared" si="48"/>
        <v/>
      </c>
      <c r="G380" s="1" t="str">
        <f t="shared" si="49"/>
        <v/>
      </c>
      <c r="H380" s="16" t="str">
        <f t="shared" si="50"/>
        <v/>
      </c>
      <c r="I380" s="17" t="str">
        <f t="shared" si="51"/>
        <v/>
      </c>
      <c r="J380" s="17" t="str">
        <f t="shared" si="53"/>
        <v/>
      </c>
      <c r="K380" s="18" t="str">
        <f t="shared" si="52"/>
        <v/>
      </c>
      <c r="L380" t="str">
        <f t="shared" si="54"/>
        <v/>
      </c>
      <c r="M380" s="15">
        <f t="shared" si="55"/>
        <v>208</v>
      </c>
    </row>
    <row r="381" spans="1:13" x14ac:dyDescent="0.25">
      <c r="A381" s="1">
        <v>381</v>
      </c>
      <c r="B381"/>
      <c r="C381" s="14"/>
      <c r="D381" s="15">
        <v>381</v>
      </c>
      <c r="E381" s="1" t="str">
        <f t="shared" si="47"/>
        <v/>
      </c>
      <c r="F381" s="1" t="str">
        <f t="shared" si="48"/>
        <v/>
      </c>
      <c r="G381" s="1" t="str">
        <f t="shared" si="49"/>
        <v/>
      </c>
      <c r="H381" s="16" t="str">
        <f t="shared" si="50"/>
        <v/>
      </c>
      <c r="I381" s="17" t="str">
        <f t="shared" si="51"/>
        <v/>
      </c>
      <c r="J381" s="17" t="str">
        <f t="shared" si="53"/>
        <v/>
      </c>
      <c r="K381" s="18" t="str">
        <f t="shared" si="52"/>
        <v/>
      </c>
      <c r="L381" t="str">
        <f t="shared" si="54"/>
        <v/>
      </c>
      <c r="M381" s="15">
        <f t="shared" si="55"/>
        <v>209</v>
      </c>
    </row>
    <row r="382" spans="1:13" x14ac:dyDescent="0.25">
      <c r="A382" s="1">
        <v>382</v>
      </c>
      <c r="B382"/>
      <c r="C382" s="14"/>
      <c r="D382" s="15">
        <v>382</v>
      </c>
      <c r="E382" s="1" t="str">
        <f t="shared" si="47"/>
        <v/>
      </c>
      <c r="F382" s="1" t="str">
        <f t="shared" si="48"/>
        <v/>
      </c>
      <c r="G382" s="1" t="str">
        <f t="shared" si="49"/>
        <v/>
      </c>
      <c r="H382" s="16" t="str">
        <f t="shared" si="50"/>
        <v/>
      </c>
      <c r="I382" s="17" t="str">
        <f t="shared" si="51"/>
        <v/>
      </c>
      <c r="J382" s="17" t="str">
        <f t="shared" si="53"/>
        <v/>
      </c>
      <c r="K382" s="18" t="str">
        <f t="shared" si="52"/>
        <v/>
      </c>
      <c r="L382" t="str">
        <f t="shared" si="54"/>
        <v/>
      </c>
      <c r="M382" s="15">
        <f t="shared" si="55"/>
        <v>210</v>
      </c>
    </row>
    <row r="383" spans="1:13" x14ac:dyDescent="0.25">
      <c r="A383" s="1">
        <v>383</v>
      </c>
      <c r="B383"/>
      <c r="C383" s="14"/>
      <c r="D383" s="15">
        <v>383</v>
      </c>
      <c r="E383" s="1" t="str">
        <f t="shared" si="47"/>
        <v/>
      </c>
      <c r="F383" s="1" t="str">
        <f t="shared" si="48"/>
        <v/>
      </c>
      <c r="G383" s="1" t="str">
        <f t="shared" si="49"/>
        <v/>
      </c>
      <c r="H383" s="16" t="str">
        <f t="shared" si="50"/>
        <v/>
      </c>
      <c r="I383" s="17" t="str">
        <f t="shared" si="51"/>
        <v/>
      </c>
      <c r="J383" s="17" t="str">
        <f t="shared" si="53"/>
        <v/>
      </c>
      <c r="K383" s="18" t="str">
        <f t="shared" si="52"/>
        <v/>
      </c>
      <c r="L383" t="str">
        <f t="shared" si="54"/>
        <v/>
      </c>
      <c r="M383" s="15">
        <f t="shared" si="55"/>
        <v>211</v>
      </c>
    </row>
    <row r="384" spans="1:13" x14ac:dyDescent="0.25">
      <c r="A384" s="1">
        <v>384</v>
      </c>
      <c r="B384"/>
      <c r="C384" s="14"/>
      <c r="D384" s="15">
        <v>384</v>
      </c>
      <c r="E384" s="1" t="str">
        <f t="shared" si="47"/>
        <v/>
      </c>
      <c r="F384" s="1" t="str">
        <f t="shared" si="48"/>
        <v/>
      </c>
      <c r="G384" s="1" t="str">
        <f t="shared" si="49"/>
        <v/>
      </c>
      <c r="H384" s="16" t="str">
        <f t="shared" si="50"/>
        <v/>
      </c>
      <c r="I384" s="17" t="str">
        <f t="shared" si="51"/>
        <v/>
      </c>
      <c r="J384" s="17" t="str">
        <f t="shared" si="53"/>
        <v/>
      </c>
      <c r="K384" s="18" t="str">
        <f t="shared" si="52"/>
        <v/>
      </c>
      <c r="L384" t="str">
        <f t="shared" si="54"/>
        <v/>
      </c>
      <c r="M384" s="15">
        <f t="shared" si="55"/>
        <v>212</v>
      </c>
    </row>
    <row r="385" spans="1:13" x14ac:dyDescent="0.25">
      <c r="A385" s="1">
        <v>385</v>
      </c>
      <c r="B385"/>
      <c r="C385" s="14"/>
      <c r="D385" s="15">
        <v>385</v>
      </c>
      <c r="E385" s="1" t="str">
        <f t="shared" si="47"/>
        <v/>
      </c>
      <c r="F385" s="1" t="str">
        <f t="shared" si="48"/>
        <v/>
      </c>
      <c r="G385" s="1" t="str">
        <f t="shared" si="49"/>
        <v/>
      </c>
      <c r="H385" s="16" t="str">
        <f t="shared" si="50"/>
        <v/>
      </c>
      <c r="I385" s="17" t="str">
        <f t="shared" si="51"/>
        <v/>
      </c>
      <c r="J385" s="17" t="str">
        <f t="shared" si="53"/>
        <v/>
      </c>
      <c r="K385" s="18" t="str">
        <f t="shared" si="52"/>
        <v/>
      </c>
      <c r="L385" t="str">
        <f t="shared" si="54"/>
        <v/>
      </c>
      <c r="M385" s="15">
        <f t="shared" si="55"/>
        <v>213</v>
      </c>
    </row>
    <row r="386" spans="1:13" x14ac:dyDescent="0.25">
      <c r="A386" s="1">
        <v>386</v>
      </c>
      <c r="B386"/>
      <c r="C386" s="14"/>
      <c r="D386" s="15">
        <v>386</v>
      </c>
      <c r="E386" s="1" t="str">
        <f t="shared" ref="E386:E449" si="56">IF(B386&gt;0,1/2*(B386-O$4*F386+N$28)+1/2*POWER((B386-O$4*F386+N$28)^2-4*O$28*(B386-O$4*F386),0.5),"")</f>
        <v/>
      </c>
      <c r="F386" s="1" t="str">
        <f t="shared" ref="F386:F449" si="57">IF(B386="","",LN(1+EXP($Q$10*(B386-$Q$11)))/$Q$10)</f>
        <v/>
      </c>
      <c r="G386" s="1" t="str">
        <f t="shared" ref="G386:G449" si="58">IF(B386="","",O$4*N$21*10/(Q$12+F386)-O$4*N$21*10/(Q$12+N$19-Q$11)+(1-O$4)*O$14)</f>
        <v/>
      </c>
      <c r="H386" s="16" t="str">
        <f t="shared" ref="H386:H449" si="59">IF(B386&gt;0, IF(O$4=1,N$21*10/(E386)-N$21*10/(Q$11-O$19),N$21*10/(E386)-N$21*10/(N$19-O$19)),"")</f>
        <v/>
      </c>
      <c r="I386" s="17" t="str">
        <f t="shared" ref="I386:I449" si="60">IF(B386&gt;0,(O$21*10/(B386-E386-O$4*F386)-O$21*10/(O$19))+G386,"")</f>
        <v/>
      </c>
      <c r="J386" s="17" t="str">
        <f t="shared" si="53"/>
        <v/>
      </c>
      <c r="K386" s="18" t="str">
        <f t="shared" ref="K386:K449" si="61">IF(OR(B386="",C386=0,C386=""),"",(I386-C386)*(I386-C386))</f>
        <v/>
      </c>
      <c r="L386" t="str">
        <f t="shared" si="54"/>
        <v/>
      </c>
      <c r="M386" s="15">
        <f t="shared" si="55"/>
        <v>214</v>
      </c>
    </row>
    <row r="387" spans="1:13" x14ac:dyDescent="0.25">
      <c r="A387" s="1">
        <v>387</v>
      </c>
      <c r="B387"/>
      <c r="C387" s="14"/>
      <c r="D387" s="15">
        <v>387</v>
      </c>
      <c r="E387" s="1" t="str">
        <f t="shared" si="56"/>
        <v/>
      </c>
      <c r="F387" s="1" t="str">
        <f t="shared" si="57"/>
        <v/>
      </c>
      <c r="G387" s="1" t="str">
        <f t="shared" si="58"/>
        <v/>
      </c>
      <c r="H387" s="16" t="str">
        <f t="shared" si="59"/>
        <v/>
      </c>
      <c r="I387" s="17" t="str">
        <f t="shared" si="60"/>
        <v/>
      </c>
      <c r="J387" s="17" t="str">
        <f t="shared" ref="J387:J450" si="62">IF(B387&gt;0,C387,"")</f>
        <v/>
      </c>
      <c r="K387" s="18" t="str">
        <f t="shared" si="61"/>
        <v/>
      </c>
      <c r="L387" t="str">
        <f t="shared" si="54"/>
        <v/>
      </c>
      <c r="M387" s="15">
        <f t="shared" si="55"/>
        <v>215</v>
      </c>
    </row>
    <row r="388" spans="1:13" x14ac:dyDescent="0.25">
      <c r="A388" s="1">
        <v>388</v>
      </c>
      <c r="B388"/>
      <c r="C388" s="14"/>
      <c r="D388" s="15">
        <v>388</v>
      </c>
      <c r="E388" s="1" t="str">
        <f t="shared" si="56"/>
        <v/>
      </c>
      <c r="F388" s="1" t="str">
        <f t="shared" si="57"/>
        <v/>
      </c>
      <c r="G388" s="1" t="str">
        <f t="shared" si="58"/>
        <v/>
      </c>
      <c r="H388" s="16" t="str">
        <f t="shared" si="59"/>
        <v/>
      </c>
      <c r="I388" s="17" t="str">
        <f t="shared" si="60"/>
        <v/>
      </c>
      <c r="J388" s="17" t="str">
        <f t="shared" si="62"/>
        <v/>
      </c>
      <c r="K388" s="18" t="str">
        <f t="shared" si="61"/>
        <v/>
      </c>
      <c r="L388" t="str">
        <f t="shared" ref="L388:L451" si="63">IF(K388&gt;81,"",K388)</f>
        <v/>
      </c>
      <c r="M388" s="15">
        <f t="shared" ref="M388:M451" si="64">IF(K388&gt;81,M387+1,M387)</f>
        <v>216</v>
      </c>
    </row>
    <row r="389" spans="1:13" x14ac:dyDescent="0.25">
      <c r="A389" s="1">
        <v>389</v>
      </c>
      <c r="B389"/>
      <c r="C389" s="14"/>
      <c r="D389" s="15">
        <v>389</v>
      </c>
      <c r="E389" s="1" t="str">
        <f t="shared" si="56"/>
        <v/>
      </c>
      <c r="F389" s="1" t="str">
        <f t="shared" si="57"/>
        <v/>
      </c>
      <c r="G389" s="1" t="str">
        <f t="shared" si="58"/>
        <v/>
      </c>
      <c r="H389" s="16" t="str">
        <f t="shared" si="59"/>
        <v/>
      </c>
      <c r="I389" s="17" t="str">
        <f t="shared" si="60"/>
        <v/>
      </c>
      <c r="J389" s="17" t="str">
        <f t="shared" si="62"/>
        <v/>
      </c>
      <c r="K389" s="18" t="str">
        <f t="shared" si="61"/>
        <v/>
      </c>
      <c r="L389" t="str">
        <f t="shared" si="63"/>
        <v/>
      </c>
      <c r="M389" s="15">
        <f t="shared" si="64"/>
        <v>217</v>
      </c>
    </row>
    <row r="390" spans="1:13" x14ac:dyDescent="0.25">
      <c r="A390" s="1">
        <v>390</v>
      </c>
      <c r="B390"/>
      <c r="C390" s="14"/>
      <c r="D390" s="15">
        <v>390</v>
      </c>
      <c r="E390" s="1" t="str">
        <f t="shared" si="56"/>
        <v/>
      </c>
      <c r="F390" s="1" t="str">
        <f t="shared" si="57"/>
        <v/>
      </c>
      <c r="G390" s="1" t="str">
        <f t="shared" si="58"/>
        <v/>
      </c>
      <c r="H390" s="16" t="str">
        <f t="shared" si="59"/>
        <v/>
      </c>
      <c r="I390" s="17" t="str">
        <f t="shared" si="60"/>
        <v/>
      </c>
      <c r="J390" s="17" t="str">
        <f t="shared" si="62"/>
        <v/>
      </c>
      <c r="K390" s="18" t="str">
        <f t="shared" si="61"/>
        <v/>
      </c>
      <c r="L390" t="str">
        <f t="shared" si="63"/>
        <v/>
      </c>
      <c r="M390" s="15">
        <f t="shared" si="64"/>
        <v>218</v>
      </c>
    </row>
    <row r="391" spans="1:13" x14ac:dyDescent="0.25">
      <c r="A391" s="1">
        <v>391</v>
      </c>
      <c r="B391"/>
      <c r="C391" s="14"/>
      <c r="D391" s="15">
        <v>391</v>
      </c>
      <c r="E391" s="1" t="str">
        <f t="shared" si="56"/>
        <v/>
      </c>
      <c r="F391" s="1" t="str">
        <f t="shared" si="57"/>
        <v/>
      </c>
      <c r="G391" s="1" t="str">
        <f t="shared" si="58"/>
        <v/>
      </c>
      <c r="H391" s="16" t="str">
        <f t="shared" si="59"/>
        <v/>
      </c>
      <c r="I391" s="17" t="str">
        <f t="shared" si="60"/>
        <v/>
      </c>
      <c r="J391" s="17" t="str">
        <f t="shared" si="62"/>
        <v/>
      </c>
      <c r="K391" s="18" t="str">
        <f t="shared" si="61"/>
        <v/>
      </c>
      <c r="L391" t="str">
        <f t="shared" si="63"/>
        <v/>
      </c>
      <c r="M391" s="15">
        <f t="shared" si="64"/>
        <v>219</v>
      </c>
    </row>
    <row r="392" spans="1:13" x14ac:dyDescent="0.25">
      <c r="A392" s="1">
        <v>392</v>
      </c>
      <c r="B392"/>
      <c r="C392" s="14"/>
      <c r="D392" s="15">
        <v>392</v>
      </c>
      <c r="E392" s="1" t="str">
        <f t="shared" si="56"/>
        <v/>
      </c>
      <c r="F392" s="1" t="str">
        <f t="shared" si="57"/>
        <v/>
      </c>
      <c r="G392" s="1" t="str">
        <f t="shared" si="58"/>
        <v/>
      </c>
      <c r="H392" s="16" t="str">
        <f t="shared" si="59"/>
        <v/>
      </c>
      <c r="I392" s="17" t="str">
        <f t="shared" si="60"/>
        <v/>
      </c>
      <c r="J392" s="17" t="str">
        <f t="shared" si="62"/>
        <v/>
      </c>
      <c r="K392" s="18" t="str">
        <f t="shared" si="61"/>
        <v/>
      </c>
      <c r="L392" t="str">
        <f t="shared" si="63"/>
        <v/>
      </c>
      <c r="M392" s="15">
        <f t="shared" si="64"/>
        <v>220</v>
      </c>
    </row>
    <row r="393" spans="1:13" x14ac:dyDescent="0.25">
      <c r="A393" s="1">
        <v>393</v>
      </c>
      <c r="B393"/>
      <c r="C393" s="14"/>
      <c r="D393" s="15">
        <v>393</v>
      </c>
      <c r="E393" s="1" t="str">
        <f t="shared" si="56"/>
        <v/>
      </c>
      <c r="F393" s="1" t="str">
        <f t="shared" si="57"/>
        <v/>
      </c>
      <c r="G393" s="1" t="str">
        <f t="shared" si="58"/>
        <v/>
      </c>
      <c r="H393" s="16" t="str">
        <f t="shared" si="59"/>
        <v/>
      </c>
      <c r="I393" s="17" t="str">
        <f t="shared" si="60"/>
        <v/>
      </c>
      <c r="J393" s="17" t="str">
        <f t="shared" si="62"/>
        <v/>
      </c>
      <c r="K393" s="18" t="str">
        <f t="shared" si="61"/>
        <v/>
      </c>
      <c r="L393" t="str">
        <f t="shared" si="63"/>
        <v/>
      </c>
      <c r="M393" s="15">
        <f t="shared" si="64"/>
        <v>221</v>
      </c>
    </row>
    <row r="394" spans="1:13" x14ac:dyDescent="0.25">
      <c r="A394" s="1">
        <v>394</v>
      </c>
      <c r="B394"/>
      <c r="C394" s="14"/>
      <c r="D394" s="15">
        <v>394</v>
      </c>
      <c r="E394" s="1" t="str">
        <f t="shared" si="56"/>
        <v/>
      </c>
      <c r="F394" s="1" t="str">
        <f t="shared" si="57"/>
        <v/>
      </c>
      <c r="G394" s="1" t="str">
        <f t="shared" si="58"/>
        <v/>
      </c>
      <c r="H394" s="16" t="str">
        <f t="shared" si="59"/>
        <v/>
      </c>
      <c r="I394" s="17" t="str">
        <f t="shared" si="60"/>
        <v/>
      </c>
      <c r="J394" s="17" t="str">
        <f t="shared" si="62"/>
        <v/>
      </c>
      <c r="K394" s="18" t="str">
        <f t="shared" si="61"/>
        <v/>
      </c>
      <c r="L394" t="str">
        <f t="shared" si="63"/>
        <v/>
      </c>
      <c r="M394" s="15">
        <f t="shared" si="64"/>
        <v>222</v>
      </c>
    </row>
    <row r="395" spans="1:13" x14ac:dyDescent="0.25">
      <c r="A395" s="1">
        <v>395</v>
      </c>
      <c r="B395"/>
      <c r="C395" s="14"/>
      <c r="D395" s="15">
        <v>395</v>
      </c>
      <c r="E395" s="1" t="str">
        <f t="shared" si="56"/>
        <v/>
      </c>
      <c r="F395" s="1" t="str">
        <f t="shared" si="57"/>
        <v/>
      </c>
      <c r="G395" s="1" t="str">
        <f t="shared" si="58"/>
        <v/>
      </c>
      <c r="H395" s="16" t="str">
        <f t="shared" si="59"/>
        <v/>
      </c>
      <c r="I395" s="17" t="str">
        <f t="shared" si="60"/>
        <v/>
      </c>
      <c r="J395" s="17" t="str">
        <f t="shared" si="62"/>
        <v/>
      </c>
      <c r="K395" s="18" t="str">
        <f t="shared" si="61"/>
        <v/>
      </c>
      <c r="L395" t="str">
        <f t="shared" si="63"/>
        <v/>
      </c>
      <c r="M395" s="15">
        <f t="shared" si="64"/>
        <v>223</v>
      </c>
    </row>
    <row r="396" spans="1:13" x14ac:dyDescent="0.25">
      <c r="A396" s="1">
        <v>396</v>
      </c>
      <c r="B396"/>
      <c r="C396" s="14"/>
      <c r="D396" s="15">
        <v>396</v>
      </c>
      <c r="E396" s="1" t="str">
        <f t="shared" si="56"/>
        <v/>
      </c>
      <c r="F396" s="1" t="str">
        <f t="shared" si="57"/>
        <v/>
      </c>
      <c r="G396" s="1" t="str">
        <f t="shared" si="58"/>
        <v/>
      </c>
      <c r="H396" s="16" t="str">
        <f t="shared" si="59"/>
        <v/>
      </c>
      <c r="I396" s="17" t="str">
        <f t="shared" si="60"/>
        <v/>
      </c>
      <c r="J396" s="17" t="str">
        <f t="shared" si="62"/>
        <v/>
      </c>
      <c r="K396" s="18" t="str">
        <f t="shared" si="61"/>
        <v/>
      </c>
      <c r="L396" t="str">
        <f t="shared" si="63"/>
        <v/>
      </c>
      <c r="M396" s="15">
        <f t="shared" si="64"/>
        <v>224</v>
      </c>
    </row>
    <row r="397" spans="1:13" x14ac:dyDescent="0.25">
      <c r="A397" s="1">
        <v>397</v>
      </c>
      <c r="B397"/>
      <c r="C397" s="14"/>
      <c r="D397" s="15">
        <v>397</v>
      </c>
      <c r="E397" s="1" t="str">
        <f t="shared" si="56"/>
        <v/>
      </c>
      <c r="F397" s="1" t="str">
        <f t="shared" si="57"/>
        <v/>
      </c>
      <c r="G397" s="1" t="str">
        <f t="shared" si="58"/>
        <v/>
      </c>
      <c r="H397" s="16" t="str">
        <f t="shared" si="59"/>
        <v/>
      </c>
      <c r="I397" s="17" t="str">
        <f t="shared" si="60"/>
        <v/>
      </c>
      <c r="J397" s="17" t="str">
        <f t="shared" si="62"/>
        <v/>
      </c>
      <c r="K397" s="18" t="str">
        <f t="shared" si="61"/>
        <v/>
      </c>
      <c r="L397" t="str">
        <f t="shared" si="63"/>
        <v/>
      </c>
      <c r="M397" s="15">
        <f t="shared" si="64"/>
        <v>225</v>
      </c>
    </row>
    <row r="398" spans="1:13" x14ac:dyDescent="0.25">
      <c r="A398" s="1">
        <v>398</v>
      </c>
      <c r="B398"/>
      <c r="C398" s="14"/>
      <c r="D398" s="15">
        <v>398</v>
      </c>
      <c r="E398" s="1" t="str">
        <f t="shared" si="56"/>
        <v/>
      </c>
      <c r="F398" s="1" t="str">
        <f t="shared" si="57"/>
        <v/>
      </c>
      <c r="G398" s="1" t="str">
        <f t="shared" si="58"/>
        <v/>
      </c>
      <c r="H398" s="16" t="str">
        <f t="shared" si="59"/>
        <v/>
      </c>
      <c r="I398" s="17" t="str">
        <f t="shared" si="60"/>
        <v/>
      </c>
      <c r="J398" s="17" t="str">
        <f t="shared" si="62"/>
        <v/>
      </c>
      <c r="K398" s="18" t="str">
        <f t="shared" si="61"/>
        <v/>
      </c>
      <c r="L398" t="str">
        <f t="shared" si="63"/>
        <v/>
      </c>
      <c r="M398" s="15">
        <f t="shared" si="64"/>
        <v>226</v>
      </c>
    </row>
    <row r="399" spans="1:13" x14ac:dyDescent="0.25">
      <c r="A399" s="1">
        <v>399</v>
      </c>
      <c r="B399"/>
      <c r="C399" s="14"/>
      <c r="D399" s="15">
        <v>399</v>
      </c>
      <c r="E399" s="1" t="str">
        <f t="shared" si="56"/>
        <v/>
      </c>
      <c r="F399" s="1" t="str">
        <f t="shared" si="57"/>
        <v/>
      </c>
      <c r="G399" s="1" t="str">
        <f t="shared" si="58"/>
        <v/>
      </c>
      <c r="H399" s="16" t="str">
        <f t="shared" si="59"/>
        <v/>
      </c>
      <c r="I399" s="17" t="str">
        <f t="shared" si="60"/>
        <v/>
      </c>
      <c r="J399" s="17" t="str">
        <f t="shared" si="62"/>
        <v/>
      </c>
      <c r="K399" s="18" t="str">
        <f t="shared" si="61"/>
        <v/>
      </c>
      <c r="L399" t="str">
        <f t="shared" si="63"/>
        <v/>
      </c>
      <c r="M399" s="15">
        <f t="shared" si="64"/>
        <v>227</v>
      </c>
    </row>
    <row r="400" spans="1:13" x14ac:dyDescent="0.25">
      <c r="A400" s="1">
        <v>400</v>
      </c>
      <c r="B400"/>
      <c r="C400" s="14"/>
      <c r="D400" s="15">
        <v>400</v>
      </c>
      <c r="E400" s="1" t="str">
        <f t="shared" si="56"/>
        <v/>
      </c>
      <c r="F400" s="1" t="str">
        <f t="shared" si="57"/>
        <v/>
      </c>
      <c r="G400" s="1" t="str">
        <f t="shared" si="58"/>
        <v/>
      </c>
      <c r="H400" s="16" t="str">
        <f t="shared" si="59"/>
        <v/>
      </c>
      <c r="I400" s="17" t="str">
        <f t="shared" si="60"/>
        <v/>
      </c>
      <c r="J400" s="17" t="str">
        <f t="shared" si="62"/>
        <v/>
      </c>
      <c r="K400" s="18" t="str">
        <f t="shared" si="61"/>
        <v/>
      </c>
      <c r="L400" t="str">
        <f t="shared" si="63"/>
        <v/>
      </c>
      <c r="M400" s="15">
        <f t="shared" si="64"/>
        <v>228</v>
      </c>
    </row>
    <row r="401" spans="1:13" x14ac:dyDescent="0.25">
      <c r="A401" s="1">
        <v>401</v>
      </c>
      <c r="B401"/>
      <c r="C401" s="14"/>
      <c r="D401" s="15">
        <v>401</v>
      </c>
      <c r="E401" s="1" t="str">
        <f t="shared" si="56"/>
        <v/>
      </c>
      <c r="F401" s="1" t="str">
        <f t="shared" si="57"/>
        <v/>
      </c>
      <c r="G401" s="1" t="str">
        <f t="shared" si="58"/>
        <v/>
      </c>
      <c r="H401" s="16" t="str">
        <f t="shared" si="59"/>
        <v/>
      </c>
      <c r="I401" s="17" t="str">
        <f t="shared" si="60"/>
        <v/>
      </c>
      <c r="J401" s="17" t="str">
        <f t="shared" si="62"/>
        <v/>
      </c>
      <c r="K401" s="18" t="str">
        <f t="shared" si="61"/>
        <v/>
      </c>
      <c r="L401" t="str">
        <f t="shared" si="63"/>
        <v/>
      </c>
      <c r="M401" s="15">
        <f t="shared" si="64"/>
        <v>229</v>
      </c>
    </row>
    <row r="402" spans="1:13" x14ac:dyDescent="0.25">
      <c r="A402" s="1">
        <v>402</v>
      </c>
      <c r="B402"/>
      <c r="C402" s="14"/>
      <c r="D402" s="15">
        <v>402</v>
      </c>
      <c r="E402" s="1" t="str">
        <f t="shared" si="56"/>
        <v/>
      </c>
      <c r="F402" s="1" t="str">
        <f t="shared" si="57"/>
        <v/>
      </c>
      <c r="G402" s="1" t="str">
        <f t="shared" si="58"/>
        <v/>
      </c>
      <c r="H402" s="16" t="str">
        <f t="shared" si="59"/>
        <v/>
      </c>
      <c r="I402" s="17" t="str">
        <f t="shared" si="60"/>
        <v/>
      </c>
      <c r="J402" s="17" t="str">
        <f t="shared" si="62"/>
        <v/>
      </c>
      <c r="K402" s="18" t="str">
        <f t="shared" si="61"/>
        <v/>
      </c>
      <c r="L402" t="str">
        <f t="shared" si="63"/>
        <v/>
      </c>
      <c r="M402" s="15">
        <f t="shared" si="64"/>
        <v>230</v>
      </c>
    </row>
    <row r="403" spans="1:13" x14ac:dyDescent="0.25">
      <c r="A403" s="1">
        <v>403</v>
      </c>
      <c r="B403"/>
      <c r="C403" s="14"/>
      <c r="D403" s="15">
        <v>403</v>
      </c>
      <c r="E403" s="1" t="str">
        <f t="shared" si="56"/>
        <v/>
      </c>
      <c r="F403" s="1" t="str">
        <f t="shared" si="57"/>
        <v/>
      </c>
      <c r="G403" s="1" t="str">
        <f t="shared" si="58"/>
        <v/>
      </c>
      <c r="H403" s="16" t="str">
        <f t="shared" si="59"/>
        <v/>
      </c>
      <c r="I403" s="17" t="str">
        <f t="shared" si="60"/>
        <v/>
      </c>
      <c r="J403" s="17" t="str">
        <f t="shared" si="62"/>
        <v/>
      </c>
      <c r="K403" s="18" t="str">
        <f t="shared" si="61"/>
        <v/>
      </c>
      <c r="L403" t="str">
        <f t="shared" si="63"/>
        <v/>
      </c>
      <c r="M403" s="15">
        <f t="shared" si="64"/>
        <v>231</v>
      </c>
    </row>
    <row r="404" spans="1:13" x14ac:dyDescent="0.25">
      <c r="A404" s="1">
        <v>404</v>
      </c>
      <c r="B404"/>
      <c r="C404" s="14"/>
      <c r="D404" s="15">
        <v>404</v>
      </c>
      <c r="E404" s="1" t="str">
        <f t="shared" si="56"/>
        <v/>
      </c>
      <c r="F404" s="1" t="str">
        <f t="shared" si="57"/>
        <v/>
      </c>
      <c r="G404" s="1" t="str">
        <f t="shared" si="58"/>
        <v/>
      </c>
      <c r="H404" s="16" t="str">
        <f t="shared" si="59"/>
        <v/>
      </c>
      <c r="I404" s="17" t="str">
        <f t="shared" si="60"/>
        <v/>
      </c>
      <c r="J404" s="17" t="str">
        <f t="shared" si="62"/>
        <v/>
      </c>
      <c r="K404" s="18" t="str">
        <f t="shared" si="61"/>
        <v/>
      </c>
      <c r="L404" t="str">
        <f t="shared" si="63"/>
        <v/>
      </c>
      <c r="M404" s="15">
        <f t="shared" si="64"/>
        <v>232</v>
      </c>
    </row>
    <row r="405" spans="1:13" x14ac:dyDescent="0.25">
      <c r="A405" s="1">
        <v>405</v>
      </c>
      <c r="B405"/>
      <c r="C405" s="14"/>
      <c r="D405" s="15">
        <v>405</v>
      </c>
      <c r="E405" s="1" t="str">
        <f t="shared" si="56"/>
        <v/>
      </c>
      <c r="F405" s="1" t="str">
        <f t="shared" si="57"/>
        <v/>
      </c>
      <c r="G405" s="1" t="str">
        <f t="shared" si="58"/>
        <v/>
      </c>
      <c r="H405" s="16" t="str">
        <f t="shared" si="59"/>
        <v/>
      </c>
      <c r="I405" s="17" t="str">
        <f t="shared" si="60"/>
        <v/>
      </c>
      <c r="J405" s="17" t="str">
        <f t="shared" si="62"/>
        <v/>
      </c>
      <c r="K405" s="18" t="str">
        <f t="shared" si="61"/>
        <v/>
      </c>
      <c r="L405" t="str">
        <f t="shared" si="63"/>
        <v/>
      </c>
      <c r="M405" s="15">
        <f t="shared" si="64"/>
        <v>233</v>
      </c>
    </row>
    <row r="406" spans="1:13" x14ac:dyDescent="0.25">
      <c r="A406" s="1">
        <v>406</v>
      </c>
      <c r="B406"/>
      <c r="C406" s="14"/>
      <c r="D406" s="15">
        <v>406</v>
      </c>
      <c r="E406" s="1" t="str">
        <f t="shared" si="56"/>
        <v/>
      </c>
      <c r="F406" s="1" t="str">
        <f t="shared" si="57"/>
        <v/>
      </c>
      <c r="G406" s="1" t="str">
        <f t="shared" si="58"/>
        <v/>
      </c>
      <c r="H406" s="16" t="str">
        <f t="shared" si="59"/>
        <v/>
      </c>
      <c r="I406" s="17" t="str">
        <f t="shared" si="60"/>
        <v/>
      </c>
      <c r="J406" s="17" t="str">
        <f t="shared" si="62"/>
        <v/>
      </c>
      <c r="K406" s="18" t="str">
        <f t="shared" si="61"/>
        <v/>
      </c>
      <c r="L406" t="str">
        <f t="shared" si="63"/>
        <v/>
      </c>
      <c r="M406" s="15">
        <f t="shared" si="64"/>
        <v>234</v>
      </c>
    </row>
    <row r="407" spans="1:13" x14ac:dyDescent="0.25">
      <c r="A407" s="1">
        <v>407</v>
      </c>
      <c r="B407"/>
      <c r="C407" s="14"/>
      <c r="D407" s="15">
        <v>407</v>
      </c>
      <c r="E407" s="1" t="str">
        <f t="shared" si="56"/>
        <v/>
      </c>
      <c r="F407" s="1" t="str">
        <f t="shared" si="57"/>
        <v/>
      </c>
      <c r="G407" s="1" t="str">
        <f t="shared" si="58"/>
        <v/>
      </c>
      <c r="H407" s="16" t="str">
        <f t="shared" si="59"/>
        <v/>
      </c>
      <c r="I407" s="17" t="str">
        <f t="shared" si="60"/>
        <v/>
      </c>
      <c r="J407" s="17" t="str">
        <f t="shared" si="62"/>
        <v/>
      </c>
      <c r="K407" s="18" t="str">
        <f t="shared" si="61"/>
        <v/>
      </c>
      <c r="L407" t="str">
        <f t="shared" si="63"/>
        <v/>
      </c>
      <c r="M407" s="15">
        <f t="shared" si="64"/>
        <v>235</v>
      </c>
    </row>
    <row r="408" spans="1:13" x14ac:dyDescent="0.25">
      <c r="A408" s="1">
        <v>408</v>
      </c>
      <c r="B408"/>
      <c r="C408" s="14"/>
      <c r="D408" s="15">
        <v>408</v>
      </c>
      <c r="E408" s="1" t="str">
        <f t="shared" si="56"/>
        <v/>
      </c>
      <c r="F408" s="1" t="str">
        <f t="shared" si="57"/>
        <v/>
      </c>
      <c r="G408" s="1" t="str">
        <f t="shared" si="58"/>
        <v/>
      </c>
      <c r="H408" s="16" t="str">
        <f t="shared" si="59"/>
        <v/>
      </c>
      <c r="I408" s="17" t="str">
        <f t="shared" si="60"/>
        <v/>
      </c>
      <c r="J408" s="17" t="str">
        <f t="shared" si="62"/>
        <v/>
      </c>
      <c r="K408" s="18" t="str">
        <f t="shared" si="61"/>
        <v/>
      </c>
      <c r="L408" t="str">
        <f t="shared" si="63"/>
        <v/>
      </c>
      <c r="M408" s="15">
        <f t="shared" si="64"/>
        <v>236</v>
      </c>
    </row>
    <row r="409" spans="1:13" x14ac:dyDescent="0.25">
      <c r="A409" s="1">
        <v>409</v>
      </c>
      <c r="B409"/>
      <c r="C409" s="14"/>
      <c r="D409" s="15">
        <v>409</v>
      </c>
      <c r="E409" s="1" t="str">
        <f t="shared" si="56"/>
        <v/>
      </c>
      <c r="F409" s="1" t="str">
        <f t="shared" si="57"/>
        <v/>
      </c>
      <c r="G409" s="1" t="str">
        <f t="shared" si="58"/>
        <v/>
      </c>
      <c r="H409" s="16" t="str">
        <f t="shared" si="59"/>
        <v/>
      </c>
      <c r="I409" s="17" t="str">
        <f t="shared" si="60"/>
        <v/>
      </c>
      <c r="J409" s="17" t="str">
        <f t="shared" si="62"/>
        <v/>
      </c>
      <c r="K409" s="18" t="str">
        <f t="shared" si="61"/>
        <v/>
      </c>
      <c r="L409" t="str">
        <f t="shared" si="63"/>
        <v/>
      </c>
      <c r="M409" s="15">
        <f t="shared" si="64"/>
        <v>237</v>
      </c>
    </row>
    <row r="410" spans="1:13" x14ac:dyDescent="0.25">
      <c r="A410" s="1">
        <v>410</v>
      </c>
      <c r="B410"/>
      <c r="C410" s="14"/>
      <c r="D410" s="15">
        <v>410</v>
      </c>
      <c r="E410" s="1" t="str">
        <f t="shared" si="56"/>
        <v/>
      </c>
      <c r="F410" s="1" t="str">
        <f t="shared" si="57"/>
        <v/>
      </c>
      <c r="G410" s="1" t="str">
        <f t="shared" si="58"/>
        <v/>
      </c>
      <c r="H410" s="16" t="str">
        <f t="shared" si="59"/>
        <v/>
      </c>
      <c r="I410" s="17" t="str">
        <f t="shared" si="60"/>
        <v/>
      </c>
      <c r="J410" s="17" t="str">
        <f t="shared" si="62"/>
        <v/>
      </c>
      <c r="K410" s="18" t="str">
        <f t="shared" si="61"/>
        <v/>
      </c>
      <c r="L410" t="str">
        <f t="shared" si="63"/>
        <v/>
      </c>
      <c r="M410" s="15">
        <f t="shared" si="64"/>
        <v>238</v>
      </c>
    </row>
    <row r="411" spans="1:13" x14ac:dyDescent="0.25">
      <c r="A411" s="1">
        <v>411</v>
      </c>
      <c r="B411"/>
      <c r="C411" s="14"/>
      <c r="D411" s="15">
        <v>411</v>
      </c>
      <c r="E411" s="1" t="str">
        <f t="shared" si="56"/>
        <v/>
      </c>
      <c r="F411" s="1" t="str">
        <f t="shared" si="57"/>
        <v/>
      </c>
      <c r="G411" s="1" t="str">
        <f t="shared" si="58"/>
        <v/>
      </c>
      <c r="H411" s="16" t="str">
        <f t="shared" si="59"/>
        <v/>
      </c>
      <c r="I411" s="17" t="str">
        <f t="shared" si="60"/>
        <v/>
      </c>
      <c r="J411" s="17" t="str">
        <f t="shared" si="62"/>
        <v/>
      </c>
      <c r="K411" s="18" t="str">
        <f t="shared" si="61"/>
        <v/>
      </c>
      <c r="L411" t="str">
        <f t="shared" si="63"/>
        <v/>
      </c>
      <c r="M411" s="15">
        <f t="shared" si="64"/>
        <v>239</v>
      </c>
    </row>
    <row r="412" spans="1:13" x14ac:dyDescent="0.25">
      <c r="A412" s="1">
        <v>412</v>
      </c>
      <c r="B412"/>
      <c r="C412" s="14"/>
      <c r="D412" s="15">
        <v>412</v>
      </c>
      <c r="E412" s="1" t="str">
        <f t="shared" si="56"/>
        <v/>
      </c>
      <c r="F412" s="1" t="str">
        <f t="shared" si="57"/>
        <v/>
      </c>
      <c r="G412" s="1" t="str">
        <f t="shared" si="58"/>
        <v/>
      </c>
      <c r="H412" s="16" t="str">
        <f t="shared" si="59"/>
        <v/>
      </c>
      <c r="I412" s="17" t="str">
        <f t="shared" si="60"/>
        <v/>
      </c>
      <c r="J412" s="17" t="str">
        <f t="shared" si="62"/>
        <v/>
      </c>
      <c r="K412" s="18" t="str">
        <f t="shared" si="61"/>
        <v/>
      </c>
      <c r="L412" t="str">
        <f t="shared" si="63"/>
        <v/>
      </c>
      <c r="M412" s="15">
        <f t="shared" si="64"/>
        <v>240</v>
      </c>
    </row>
    <row r="413" spans="1:13" x14ac:dyDescent="0.25">
      <c r="A413" s="1">
        <v>413</v>
      </c>
      <c r="B413"/>
      <c r="C413" s="14"/>
      <c r="D413" s="15">
        <v>413</v>
      </c>
      <c r="E413" s="1" t="str">
        <f t="shared" si="56"/>
        <v/>
      </c>
      <c r="F413" s="1" t="str">
        <f t="shared" si="57"/>
        <v/>
      </c>
      <c r="G413" s="1" t="str">
        <f t="shared" si="58"/>
        <v/>
      </c>
      <c r="H413" s="16" t="str">
        <f t="shared" si="59"/>
        <v/>
      </c>
      <c r="I413" s="17" t="str">
        <f t="shared" si="60"/>
        <v/>
      </c>
      <c r="J413" s="17" t="str">
        <f t="shared" si="62"/>
        <v/>
      </c>
      <c r="K413" s="18" t="str">
        <f t="shared" si="61"/>
        <v/>
      </c>
      <c r="L413" t="str">
        <f t="shared" si="63"/>
        <v/>
      </c>
      <c r="M413" s="15">
        <f t="shared" si="64"/>
        <v>241</v>
      </c>
    </row>
    <row r="414" spans="1:13" x14ac:dyDescent="0.25">
      <c r="A414" s="1">
        <v>414</v>
      </c>
      <c r="B414"/>
      <c r="C414" s="14"/>
      <c r="D414" s="15">
        <v>414</v>
      </c>
      <c r="E414" s="1" t="str">
        <f t="shared" si="56"/>
        <v/>
      </c>
      <c r="F414" s="1" t="str">
        <f t="shared" si="57"/>
        <v/>
      </c>
      <c r="G414" s="1" t="str">
        <f t="shared" si="58"/>
        <v/>
      </c>
      <c r="H414" s="16" t="str">
        <f t="shared" si="59"/>
        <v/>
      </c>
      <c r="I414" s="17" t="str">
        <f t="shared" si="60"/>
        <v/>
      </c>
      <c r="J414" s="17" t="str">
        <f t="shared" si="62"/>
        <v/>
      </c>
      <c r="K414" s="18" t="str">
        <f t="shared" si="61"/>
        <v/>
      </c>
      <c r="L414" t="str">
        <f t="shared" si="63"/>
        <v/>
      </c>
      <c r="M414" s="15">
        <f t="shared" si="64"/>
        <v>242</v>
      </c>
    </row>
    <row r="415" spans="1:13" x14ac:dyDescent="0.25">
      <c r="A415" s="1">
        <v>415</v>
      </c>
      <c r="B415"/>
      <c r="C415" s="14"/>
      <c r="D415" s="15">
        <v>415</v>
      </c>
      <c r="E415" s="1" t="str">
        <f t="shared" si="56"/>
        <v/>
      </c>
      <c r="F415" s="1" t="str">
        <f t="shared" si="57"/>
        <v/>
      </c>
      <c r="G415" s="1" t="str">
        <f t="shared" si="58"/>
        <v/>
      </c>
      <c r="H415" s="16" t="str">
        <f t="shared" si="59"/>
        <v/>
      </c>
      <c r="I415" s="17" t="str">
        <f t="shared" si="60"/>
        <v/>
      </c>
      <c r="J415" s="17" t="str">
        <f t="shared" si="62"/>
        <v/>
      </c>
      <c r="K415" s="18" t="str">
        <f t="shared" si="61"/>
        <v/>
      </c>
      <c r="L415" t="str">
        <f t="shared" si="63"/>
        <v/>
      </c>
      <c r="M415" s="15">
        <f t="shared" si="64"/>
        <v>243</v>
      </c>
    </row>
    <row r="416" spans="1:13" x14ac:dyDescent="0.25">
      <c r="A416" s="1">
        <v>416</v>
      </c>
      <c r="B416"/>
      <c r="C416" s="14"/>
      <c r="D416" s="15">
        <v>416</v>
      </c>
      <c r="E416" s="1" t="str">
        <f t="shared" si="56"/>
        <v/>
      </c>
      <c r="F416" s="1" t="str">
        <f t="shared" si="57"/>
        <v/>
      </c>
      <c r="G416" s="1" t="str">
        <f t="shared" si="58"/>
        <v/>
      </c>
      <c r="H416" s="16" t="str">
        <f t="shared" si="59"/>
        <v/>
      </c>
      <c r="I416" s="17" t="str">
        <f t="shared" si="60"/>
        <v/>
      </c>
      <c r="J416" s="17" t="str">
        <f t="shared" si="62"/>
        <v/>
      </c>
      <c r="K416" s="18" t="str">
        <f t="shared" si="61"/>
        <v/>
      </c>
      <c r="L416" t="str">
        <f t="shared" si="63"/>
        <v/>
      </c>
      <c r="M416" s="15">
        <f t="shared" si="64"/>
        <v>244</v>
      </c>
    </row>
    <row r="417" spans="1:13" x14ac:dyDescent="0.25">
      <c r="A417" s="1">
        <v>417</v>
      </c>
      <c r="B417"/>
      <c r="C417" s="14"/>
      <c r="D417" s="15">
        <v>417</v>
      </c>
      <c r="E417" s="1" t="str">
        <f t="shared" si="56"/>
        <v/>
      </c>
      <c r="F417" s="1" t="str">
        <f t="shared" si="57"/>
        <v/>
      </c>
      <c r="G417" s="1" t="str">
        <f t="shared" si="58"/>
        <v/>
      </c>
      <c r="H417" s="16" t="str">
        <f t="shared" si="59"/>
        <v/>
      </c>
      <c r="I417" s="17" t="str">
        <f t="shared" si="60"/>
        <v/>
      </c>
      <c r="J417" s="17" t="str">
        <f t="shared" si="62"/>
        <v/>
      </c>
      <c r="K417" s="18" t="str">
        <f t="shared" si="61"/>
        <v/>
      </c>
      <c r="L417" t="str">
        <f t="shared" si="63"/>
        <v/>
      </c>
      <c r="M417" s="15">
        <f t="shared" si="64"/>
        <v>245</v>
      </c>
    </row>
    <row r="418" spans="1:13" x14ac:dyDescent="0.25">
      <c r="A418" s="1">
        <v>418</v>
      </c>
      <c r="B418"/>
      <c r="C418" s="14"/>
      <c r="D418" s="15">
        <v>418</v>
      </c>
      <c r="E418" s="1" t="str">
        <f t="shared" si="56"/>
        <v/>
      </c>
      <c r="F418" s="1" t="str">
        <f t="shared" si="57"/>
        <v/>
      </c>
      <c r="G418" s="1" t="str">
        <f t="shared" si="58"/>
        <v/>
      </c>
      <c r="H418" s="16" t="str">
        <f t="shared" si="59"/>
        <v/>
      </c>
      <c r="I418" s="17" t="str">
        <f t="shared" si="60"/>
        <v/>
      </c>
      <c r="J418" s="17" t="str">
        <f t="shared" si="62"/>
        <v/>
      </c>
      <c r="K418" s="18" t="str">
        <f t="shared" si="61"/>
        <v/>
      </c>
      <c r="L418" t="str">
        <f t="shared" si="63"/>
        <v/>
      </c>
      <c r="M418" s="15">
        <f t="shared" si="64"/>
        <v>246</v>
      </c>
    </row>
    <row r="419" spans="1:13" x14ac:dyDescent="0.25">
      <c r="A419" s="1">
        <v>419</v>
      </c>
      <c r="B419"/>
      <c r="C419" s="14"/>
      <c r="D419" s="15">
        <v>419</v>
      </c>
      <c r="E419" s="1" t="str">
        <f t="shared" si="56"/>
        <v/>
      </c>
      <c r="F419" s="1" t="str">
        <f t="shared" si="57"/>
        <v/>
      </c>
      <c r="G419" s="1" t="str">
        <f t="shared" si="58"/>
        <v/>
      </c>
      <c r="H419" s="16" t="str">
        <f t="shared" si="59"/>
        <v/>
      </c>
      <c r="I419" s="17" t="str">
        <f t="shared" si="60"/>
        <v/>
      </c>
      <c r="J419" s="17" t="str">
        <f t="shared" si="62"/>
        <v/>
      </c>
      <c r="K419" s="18" t="str">
        <f t="shared" si="61"/>
        <v/>
      </c>
      <c r="L419" t="str">
        <f t="shared" si="63"/>
        <v/>
      </c>
      <c r="M419" s="15">
        <f t="shared" si="64"/>
        <v>247</v>
      </c>
    </row>
    <row r="420" spans="1:13" x14ac:dyDescent="0.25">
      <c r="A420" s="1">
        <v>420</v>
      </c>
      <c r="B420"/>
      <c r="C420" s="14"/>
      <c r="D420" s="15">
        <v>420</v>
      </c>
      <c r="E420" s="1" t="str">
        <f t="shared" si="56"/>
        <v/>
      </c>
      <c r="F420" s="1" t="str">
        <f t="shared" si="57"/>
        <v/>
      </c>
      <c r="G420" s="1" t="str">
        <f t="shared" si="58"/>
        <v/>
      </c>
      <c r="H420" s="16" t="str">
        <f t="shared" si="59"/>
        <v/>
      </c>
      <c r="I420" s="17" t="str">
        <f t="shared" si="60"/>
        <v/>
      </c>
      <c r="J420" s="17" t="str">
        <f t="shared" si="62"/>
        <v/>
      </c>
      <c r="K420" s="18" t="str">
        <f t="shared" si="61"/>
        <v/>
      </c>
      <c r="L420" t="str">
        <f t="shared" si="63"/>
        <v/>
      </c>
      <c r="M420" s="15">
        <f t="shared" si="64"/>
        <v>248</v>
      </c>
    </row>
    <row r="421" spans="1:13" x14ac:dyDescent="0.25">
      <c r="A421" s="1">
        <v>421</v>
      </c>
      <c r="B421"/>
      <c r="C421" s="14"/>
      <c r="D421" s="15">
        <v>421</v>
      </c>
      <c r="E421" s="1" t="str">
        <f t="shared" si="56"/>
        <v/>
      </c>
      <c r="F421" s="1" t="str">
        <f t="shared" si="57"/>
        <v/>
      </c>
      <c r="G421" s="1" t="str">
        <f t="shared" si="58"/>
        <v/>
      </c>
      <c r="H421" s="16" t="str">
        <f t="shared" si="59"/>
        <v/>
      </c>
      <c r="I421" s="17" t="str">
        <f t="shared" si="60"/>
        <v/>
      </c>
      <c r="J421" s="17" t="str">
        <f t="shared" si="62"/>
        <v/>
      </c>
      <c r="K421" s="18" t="str">
        <f t="shared" si="61"/>
        <v/>
      </c>
      <c r="L421" t="str">
        <f t="shared" si="63"/>
        <v/>
      </c>
      <c r="M421" s="15">
        <f t="shared" si="64"/>
        <v>249</v>
      </c>
    </row>
    <row r="422" spans="1:13" x14ac:dyDescent="0.25">
      <c r="A422" s="1">
        <v>422</v>
      </c>
      <c r="B422"/>
      <c r="C422" s="14"/>
      <c r="D422" s="15">
        <v>422</v>
      </c>
      <c r="E422" s="1" t="str">
        <f t="shared" si="56"/>
        <v/>
      </c>
      <c r="F422" s="1" t="str">
        <f t="shared" si="57"/>
        <v/>
      </c>
      <c r="G422" s="1" t="str">
        <f t="shared" si="58"/>
        <v/>
      </c>
      <c r="H422" s="16" t="str">
        <f t="shared" si="59"/>
        <v/>
      </c>
      <c r="I422" s="17" t="str">
        <f t="shared" si="60"/>
        <v/>
      </c>
      <c r="J422" s="17" t="str">
        <f t="shared" si="62"/>
        <v/>
      </c>
      <c r="K422" s="18" t="str">
        <f t="shared" si="61"/>
        <v/>
      </c>
      <c r="L422" t="str">
        <f t="shared" si="63"/>
        <v/>
      </c>
      <c r="M422" s="15">
        <f t="shared" si="64"/>
        <v>250</v>
      </c>
    </row>
    <row r="423" spans="1:13" x14ac:dyDescent="0.25">
      <c r="A423" s="1">
        <v>423</v>
      </c>
      <c r="B423"/>
      <c r="C423" s="14"/>
      <c r="D423" s="15">
        <v>423</v>
      </c>
      <c r="E423" s="1" t="str">
        <f t="shared" si="56"/>
        <v/>
      </c>
      <c r="F423" s="1" t="str">
        <f t="shared" si="57"/>
        <v/>
      </c>
      <c r="G423" s="1" t="str">
        <f t="shared" si="58"/>
        <v/>
      </c>
      <c r="H423" s="16" t="str">
        <f t="shared" si="59"/>
        <v/>
      </c>
      <c r="I423" s="17" t="str">
        <f t="shared" si="60"/>
        <v/>
      </c>
      <c r="J423" s="17" t="str">
        <f t="shared" si="62"/>
        <v/>
      </c>
      <c r="K423" s="18" t="str">
        <f t="shared" si="61"/>
        <v/>
      </c>
      <c r="L423" t="str">
        <f t="shared" si="63"/>
        <v/>
      </c>
      <c r="M423" s="15">
        <f t="shared" si="64"/>
        <v>251</v>
      </c>
    </row>
    <row r="424" spans="1:13" x14ac:dyDescent="0.25">
      <c r="A424" s="1">
        <v>424</v>
      </c>
      <c r="B424"/>
      <c r="C424" s="14"/>
      <c r="D424" s="15">
        <v>424</v>
      </c>
      <c r="E424" s="1" t="str">
        <f t="shared" si="56"/>
        <v/>
      </c>
      <c r="F424" s="1" t="str">
        <f t="shared" si="57"/>
        <v/>
      </c>
      <c r="G424" s="1" t="str">
        <f t="shared" si="58"/>
        <v/>
      </c>
      <c r="H424" s="16" t="str">
        <f t="shared" si="59"/>
        <v/>
      </c>
      <c r="I424" s="17" t="str">
        <f t="shared" si="60"/>
        <v/>
      </c>
      <c r="J424" s="17" t="str">
        <f t="shared" si="62"/>
        <v/>
      </c>
      <c r="K424" s="18" t="str">
        <f t="shared" si="61"/>
        <v/>
      </c>
      <c r="L424" t="str">
        <f t="shared" si="63"/>
        <v/>
      </c>
      <c r="M424" s="15">
        <f t="shared" si="64"/>
        <v>252</v>
      </c>
    </row>
    <row r="425" spans="1:13" x14ac:dyDescent="0.25">
      <c r="A425" s="1">
        <v>425</v>
      </c>
      <c r="B425"/>
      <c r="C425" s="14"/>
      <c r="D425" s="15">
        <v>425</v>
      </c>
      <c r="E425" s="1" t="str">
        <f t="shared" si="56"/>
        <v/>
      </c>
      <c r="F425" s="1" t="str">
        <f t="shared" si="57"/>
        <v/>
      </c>
      <c r="G425" s="1" t="str">
        <f t="shared" si="58"/>
        <v/>
      </c>
      <c r="H425" s="16" t="str">
        <f t="shared" si="59"/>
        <v/>
      </c>
      <c r="I425" s="17" t="str">
        <f t="shared" si="60"/>
        <v/>
      </c>
      <c r="J425" s="17" t="str">
        <f t="shared" si="62"/>
        <v/>
      </c>
      <c r="K425" s="18" t="str">
        <f t="shared" si="61"/>
        <v/>
      </c>
      <c r="L425" t="str">
        <f t="shared" si="63"/>
        <v/>
      </c>
      <c r="M425" s="15">
        <f t="shared" si="64"/>
        <v>253</v>
      </c>
    </row>
    <row r="426" spans="1:13" x14ac:dyDescent="0.25">
      <c r="A426" s="1">
        <v>426</v>
      </c>
      <c r="B426"/>
      <c r="C426" s="14"/>
      <c r="D426" s="15">
        <v>426</v>
      </c>
      <c r="E426" s="1" t="str">
        <f t="shared" si="56"/>
        <v/>
      </c>
      <c r="F426" s="1" t="str">
        <f t="shared" si="57"/>
        <v/>
      </c>
      <c r="G426" s="1" t="str">
        <f t="shared" si="58"/>
        <v/>
      </c>
      <c r="H426" s="16" t="str">
        <f t="shared" si="59"/>
        <v/>
      </c>
      <c r="I426" s="17" t="str">
        <f t="shared" si="60"/>
        <v/>
      </c>
      <c r="J426" s="17" t="str">
        <f t="shared" si="62"/>
        <v/>
      </c>
      <c r="K426" s="18" t="str">
        <f t="shared" si="61"/>
        <v/>
      </c>
      <c r="L426" t="str">
        <f t="shared" si="63"/>
        <v/>
      </c>
      <c r="M426" s="15">
        <f t="shared" si="64"/>
        <v>254</v>
      </c>
    </row>
    <row r="427" spans="1:13" x14ac:dyDescent="0.25">
      <c r="A427" s="1">
        <v>427</v>
      </c>
      <c r="B427"/>
      <c r="C427" s="14"/>
      <c r="D427" s="15">
        <v>427</v>
      </c>
      <c r="E427" s="1" t="str">
        <f t="shared" si="56"/>
        <v/>
      </c>
      <c r="F427" s="1" t="str">
        <f t="shared" si="57"/>
        <v/>
      </c>
      <c r="G427" s="1" t="str">
        <f t="shared" si="58"/>
        <v/>
      </c>
      <c r="H427" s="16" t="str">
        <f t="shared" si="59"/>
        <v/>
      </c>
      <c r="I427" s="17" t="str">
        <f t="shared" si="60"/>
        <v/>
      </c>
      <c r="J427" s="17" t="str">
        <f t="shared" si="62"/>
        <v/>
      </c>
      <c r="K427" s="18" t="str">
        <f t="shared" si="61"/>
        <v/>
      </c>
      <c r="L427" t="str">
        <f t="shared" si="63"/>
        <v/>
      </c>
      <c r="M427" s="15">
        <f t="shared" si="64"/>
        <v>255</v>
      </c>
    </row>
    <row r="428" spans="1:13" x14ac:dyDescent="0.25">
      <c r="A428" s="1">
        <v>428</v>
      </c>
      <c r="B428"/>
      <c r="C428" s="14"/>
      <c r="D428" s="15">
        <v>428</v>
      </c>
      <c r="E428" s="1" t="str">
        <f t="shared" si="56"/>
        <v/>
      </c>
      <c r="F428" s="1" t="str">
        <f t="shared" si="57"/>
        <v/>
      </c>
      <c r="G428" s="1" t="str">
        <f t="shared" si="58"/>
        <v/>
      </c>
      <c r="H428" s="16" t="str">
        <f t="shared" si="59"/>
        <v/>
      </c>
      <c r="I428" s="17" t="str">
        <f t="shared" si="60"/>
        <v/>
      </c>
      <c r="J428" s="17" t="str">
        <f t="shared" si="62"/>
        <v/>
      </c>
      <c r="K428" s="18" t="str">
        <f t="shared" si="61"/>
        <v/>
      </c>
      <c r="L428" t="str">
        <f t="shared" si="63"/>
        <v/>
      </c>
      <c r="M428" s="15">
        <f t="shared" si="64"/>
        <v>256</v>
      </c>
    </row>
    <row r="429" spans="1:13" x14ac:dyDescent="0.25">
      <c r="A429" s="1">
        <v>429</v>
      </c>
      <c r="B429"/>
      <c r="C429" s="14"/>
      <c r="D429" s="15">
        <v>429</v>
      </c>
      <c r="E429" s="1" t="str">
        <f t="shared" si="56"/>
        <v/>
      </c>
      <c r="F429" s="1" t="str">
        <f t="shared" si="57"/>
        <v/>
      </c>
      <c r="G429" s="1" t="str">
        <f t="shared" si="58"/>
        <v/>
      </c>
      <c r="H429" s="16" t="str">
        <f t="shared" si="59"/>
        <v/>
      </c>
      <c r="I429" s="17" t="str">
        <f t="shared" si="60"/>
        <v/>
      </c>
      <c r="J429" s="17" t="str">
        <f t="shared" si="62"/>
        <v/>
      </c>
      <c r="K429" s="18" t="str">
        <f t="shared" si="61"/>
        <v/>
      </c>
      <c r="L429" t="str">
        <f t="shared" si="63"/>
        <v/>
      </c>
      <c r="M429" s="15">
        <f t="shared" si="64"/>
        <v>257</v>
      </c>
    </row>
    <row r="430" spans="1:13" x14ac:dyDescent="0.25">
      <c r="A430" s="1">
        <v>430</v>
      </c>
      <c r="B430"/>
      <c r="C430" s="14"/>
      <c r="D430" s="15">
        <v>430</v>
      </c>
      <c r="E430" s="1" t="str">
        <f t="shared" si="56"/>
        <v/>
      </c>
      <c r="F430" s="1" t="str">
        <f t="shared" si="57"/>
        <v/>
      </c>
      <c r="G430" s="1" t="str">
        <f t="shared" si="58"/>
        <v/>
      </c>
      <c r="H430" s="16" t="str">
        <f t="shared" si="59"/>
        <v/>
      </c>
      <c r="I430" s="17" t="str">
        <f t="shared" si="60"/>
        <v/>
      </c>
      <c r="J430" s="17" t="str">
        <f t="shared" si="62"/>
        <v/>
      </c>
      <c r="K430" s="18" t="str">
        <f t="shared" si="61"/>
        <v/>
      </c>
      <c r="L430" t="str">
        <f t="shared" si="63"/>
        <v/>
      </c>
      <c r="M430" s="15">
        <f t="shared" si="64"/>
        <v>258</v>
      </c>
    </row>
    <row r="431" spans="1:13" x14ac:dyDescent="0.25">
      <c r="A431" s="1">
        <v>431</v>
      </c>
      <c r="B431"/>
      <c r="C431" s="14"/>
      <c r="D431" s="15">
        <v>431</v>
      </c>
      <c r="E431" s="1" t="str">
        <f t="shared" si="56"/>
        <v/>
      </c>
      <c r="F431" s="1" t="str">
        <f t="shared" si="57"/>
        <v/>
      </c>
      <c r="G431" s="1" t="str">
        <f t="shared" si="58"/>
        <v/>
      </c>
      <c r="H431" s="16" t="str">
        <f t="shared" si="59"/>
        <v/>
      </c>
      <c r="I431" s="17" t="str">
        <f t="shared" si="60"/>
        <v/>
      </c>
      <c r="J431" s="17" t="str">
        <f t="shared" si="62"/>
        <v/>
      </c>
      <c r="K431" s="18" t="str">
        <f t="shared" si="61"/>
        <v/>
      </c>
      <c r="L431" t="str">
        <f t="shared" si="63"/>
        <v/>
      </c>
      <c r="M431" s="15">
        <f t="shared" si="64"/>
        <v>259</v>
      </c>
    </row>
    <row r="432" spans="1:13" x14ac:dyDescent="0.25">
      <c r="A432" s="1">
        <v>432</v>
      </c>
      <c r="B432"/>
      <c r="C432" s="14"/>
      <c r="D432" s="15">
        <v>432</v>
      </c>
      <c r="E432" s="1" t="str">
        <f t="shared" si="56"/>
        <v/>
      </c>
      <c r="F432" s="1" t="str">
        <f t="shared" si="57"/>
        <v/>
      </c>
      <c r="G432" s="1" t="str">
        <f t="shared" si="58"/>
        <v/>
      </c>
      <c r="H432" s="16" t="str">
        <f t="shared" si="59"/>
        <v/>
      </c>
      <c r="I432" s="17" t="str">
        <f t="shared" si="60"/>
        <v/>
      </c>
      <c r="J432" s="17" t="str">
        <f t="shared" si="62"/>
        <v/>
      </c>
      <c r="K432" s="18" t="str">
        <f t="shared" si="61"/>
        <v/>
      </c>
      <c r="L432" t="str">
        <f t="shared" si="63"/>
        <v/>
      </c>
      <c r="M432" s="15">
        <f t="shared" si="64"/>
        <v>260</v>
      </c>
    </row>
    <row r="433" spans="1:13" x14ac:dyDescent="0.25">
      <c r="A433" s="1">
        <v>433</v>
      </c>
      <c r="B433"/>
      <c r="C433" s="14"/>
      <c r="D433" s="15">
        <v>433</v>
      </c>
      <c r="E433" s="1" t="str">
        <f t="shared" si="56"/>
        <v/>
      </c>
      <c r="F433" s="1" t="str">
        <f t="shared" si="57"/>
        <v/>
      </c>
      <c r="G433" s="1" t="str">
        <f t="shared" si="58"/>
        <v/>
      </c>
      <c r="H433" s="16" t="str">
        <f t="shared" si="59"/>
        <v/>
      </c>
      <c r="I433" s="17" t="str">
        <f t="shared" si="60"/>
        <v/>
      </c>
      <c r="J433" s="17" t="str">
        <f t="shared" si="62"/>
        <v/>
      </c>
      <c r="K433" s="18" t="str">
        <f t="shared" si="61"/>
        <v/>
      </c>
      <c r="L433" t="str">
        <f t="shared" si="63"/>
        <v/>
      </c>
      <c r="M433" s="15">
        <f t="shared" si="64"/>
        <v>261</v>
      </c>
    </row>
    <row r="434" spans="1:13" x14ac:dyDescent="0.25">
      <c r="A434" s="1">
        <v>434</v>
      </c>
      <c r="B434"/>
      <c r="C434" s="14"/>
      <c r="D434" s="15">
        <v>434</v>
      </c>
      <c r="E434" s="1" t="str">
        <f t="shared" si="56"/>
        <v/>
      </c>
      <c r="F434" s="1" t="str">
        <f t="shared" si="57"/>
        <v/>
      </c>
      <c r="G434" s="1" t="str">
        <f t="shared" si="58"/>
        <v/>
      </c>
      <c r="H434" s="16" t="str">
        <f t="shared" si="59"/>
        <v/>
      </c>
      <c r="I434" s="17" t="str">
        <f t="shared" si="60"/>
        <v/>
      </c>
      <c r="J434" s="17" t="str">
        <f t="shared" si="62"/>
        <v/>
      </c>
      <c r="K434" s="18" t="str">
        <f t="shared" si="61"/>
        <v/>
      </c>
      <c r="L434" t="str">
        <f t="shared" si="63"/>
        <v/>
      </c>
      <c r="M434" s="15">
        <f t="shared" si="64"/>
        <v>262</v>
      </c>
    </row>
    <row r="435" spans="1:13" x14ac:dyDescent="0.25">
      <c r="A435" s="1">
        <v>435</v>
      </c>
      <c r="B435"/>
      <c r="C435" s="14"/>
      <c r="D435" s="15">
        <v>435</v>
      </c>
      <c r="E435" s="1" t="str">
        <f t="shared" si="56"/>
        <v/>
      </c>
      <c r="F435" s="1" t="str">
        <f t="shared" si="57"/>
        <v/>
      </c>
      <c r="G435" s="1" t="str">
        <f t="shared" si="58"/>
        <v/>
      </c>
      <c r="H435" s="16" t="str">
        <f t="shared" si="59"/>
        <v/>
      </c>
      <c r="I435" s="17" t="str">
        <f t="shared" si="60"/>
        <v/>
      </c>
      <c r="J435" s="17" t="str">
        <f t="shared" si="62"/>
        <v/>
      </c>
      <c r="K435" s="18" t="str">
        <f t="shared" si="61"/>
        <v/>
      </c>
      <c r="L435" t="str">
        <f t="shared" si="63"/>
        <v/>
      </c>
      <c r="M435" s="15">
        <f t="shared" si="64"/>
        <v>263</v>
      </c>
    </row>
    <row r="436" spans="1:13" x14ac:dyDescent="0.25">
      <c r="A436" s="1">
        <v>436</v>
      </c>
      <c r="B436"/>
      <c r="C436" s="14"/>
      <c r="D436" s="15">
        <v>436</v>
      </c>
      <c r="E436" s="1" t="str">
        <f t="shared" si="56"/>
        <v/>
      </c>
      <c r="F436" s="1" t="str">
        <f t="shared" si="57"/>
        <v/>
      </c>
      <c r="G436" s="1" t="str">
        <f t="shared" si="58"/>
        <v/>
      </c>
      <c r="H436" s="16" t="str">
        <f t="shared" si="59"/>
        <v/>
      </c>
      <c r="I436" s="17" t="str">
        <f t="shared" si="60"/>
        <v/>
      </c>
      <c r="J436" s="17" t="str">
        <f t="shared" si="62"/>
        <v/>
      </c>
      <c r="K436" s="18" t="str">
        <f t="shared" si="61"/>
        <v/>
      </c>
      <c r="L436" t="str">
        <f t="shared" si="63"/>
        <v/>
      </c>
      <c r="M436" s="15">
        <f t="shared" si="64"/>
        <v>264</v>
      </c>
    </row>
    <row r="437" spans="1:13" x14ac:dyDescent="0.25">
      <c r="A437" s="1">
        <v>437</v>
      </c>
      <c r="B437"/>
      <c r="C437" s="14"/>
      <c r="D437" s="15">
        <v>437</v>
      </c>
      <c r="E437" s="1" t="str">
        <f t="shared" si="56"/>
        <v/>
      </c>
      <c r="F437" s="1" t="str">
        <f t="shared" si="57"/>
        <v/>
      </c>
      <c r="G437" s="1" t="str">
        <f t="shared" si="58"/>
        <v/>
      </c>
      <c r="H437" s="16" t="str">
        <f t="shared" si="59"/>
        <v/>
      </c>
      <c r="I437" s="17" t="str">
        <f t="shared" si="60"/>
        <v/>
      </c>
      <c r="J437" s="17" t="str">
        <f t="shared" si="62"/>
        <v/>
      </c>
      <c r="K437" s="18" t="str">
        <f t="shared" si="61"/>
        <v/>
      </c>
      <c r="L437" t="str">
        <f t="shared" si="63"/>
        <v/>
      </c>
      <c r="M437" s="15">
        <f t="shared" si="64"/>
        <v>265</v>
      </c>
    </row>
    <row r="438" spans="1:13" x14ac:dyDescent="0.25">
      <c r="A438" s="1">
        <v>438</v>
      </c>
      <c r="B438"/>
      <c r="C438" s="14"/>
      <c r="D438" s="15">
        <v>438</v>
      </c>
      <c r="E438" s="1" t="str">
        <f t="shared" si="56"/>
        <v/>
      </c>
      <c r="F438" s="1" t="str">
        <f t="shared" si="57"/>
        <v/>
      </c>
      <c r="G438" s="1" t="str">
        <f t="shared" si="58"/>
        <v/>
      </c>
      <c r="H438" s="16" t="str">
        <f t="shared" si="59"/>
        <v/>
      </c>
      <c r="I438" s="17" t="str">
        <f t="shared" si="60"/>
        <v/>
      </c>
      <c r="J438" s="17" t="str">
        <f t="shared" si="62"/>
        <v/>
      </c>
      <c r="K438" s="18" t="str">
        <f t="shared" si="61"/>
        <v/>
      </c>
      <c r="L438" t="str">
        <f t="shared" si="63"/>
        <v/>
      </c>
      <c r="M438" s="15">
        <f t="shared" si="64"/>
        <v>266</v>
      </c>
    </row>
    <row r="439" spans="1:13" x14ac:dyDescent="0.25">
      <c r="A439" s="1">
        <v>439</v>
      </c>
      <c r="B439"/>
      <c r="C439" s="14"/>
      <c r="D439" s="15">
        <v>439</v>
      </c>
      <c r="E439" s="1" t="str">
        <f t="shared" si="56"/>
        <v/>
      </c>
      <c r="F439" s="1" t="str">
        <f t="shared" si="57"/>
        <v/>
      </c>
      <c r="G439" s="1" t="str">
        <f t="shared" si="58"/>
        <v/>
      </c>
      <c r="H439" s="16" t="str">
        <f t="shared" si="59"/>
        <v/>
      </c>
      <c r="I439" s="17" t="str">
        <f t="shared" si="60"/>
        <v/>
      </c>
      <c r="J439" s="17" t="str">
        <f t="shared" si="62"/>
        <v/>
      </c>
      <c r="K439" s="18" t="str">
        <f t="shared" si="61"/>
        <v/>
      </c>
      <c r="L439" t="str">
        <f t="shared" si="63"/>
        <v/>
      </c>
      <c r="M439" s="15">
        <f t="shared" si="64"/>
        <v>267</v>
      </c>
    </row>
    <row r="440" spans="1:13" x14ac:dyDescent="0.25">
      <c r="A440" s="1">
        <v>440</v>
      </c>
      <c r="B440"/>
      <c r="C440" s="14"/>
      <c r="D440" s="15">
        <v>440</v>
      </c>
      <c r="E440" s="1" t="str">
        <f t="shared" si="56"/>
        <v/>
      </c>
      <c r="F440" s="1" t="str">
        <f t="shared" si="57"/>
        <v/>
      </c>
      <c r="G440" s="1" t="str">
        <f t="shared" si="58"/>
        <v/>
      </c>
      <c r="H440" s="16" t="str">
        <f t="shared" si="59"/>
        <v/>
      </c>
      <c r="I440" s="17" t="str">
        <f t="shared" si="60"/>
        <v/>
      </c>
      <c r="J440" s="17" t="str">
        <f t="shared" si="62"/>
        <v/>
      </c>
      <c r="K440" s="18" t="str">
        <f t="shared" si="61"/>
        <v/>
      </c>
      <c r="L440" t="str">
        <f t="shared" si="63"/>
        <v/>
      </c>
      <c r="M440" s="15">
        <f t="shared" si="64"/>
        <v>268</v>
      </c>
    </row>
    <row r="441" spans="1:13" x14ac:dyDescent="0.25">
      <c r="A441" s="1">
        <v>441</v>
      </c>
      <c r="B441"/>
      <c r="C441" s="14"/>
      <c r="D441" s="15">
        <v>441</v>
      </c>
      <c r="E441" s="1" t="str">
        <f t="shared" si="56"/>
        <v/>
      </c>
      <c r="F441" s="1" t="str">
        <f t="shared" si="57"/>
        <v/>
      </c>
      <c r="G441" s="1" t="str">
        <f t="shared" si="58"/>
        <v/>
      </c>
      <c r="H441" s="16" t="str">
        <f t="shared" si="59"/>
        <v/>
      </c>
      <c r="I441" s="17" t="str">
        <f t="shared" si="60"/>
        <v/>
      </c>
      <c r="J441" s="17" t="str">
        <f t="shared" si="62"/>
        <v/>
      </c>
      <c r="K441" s="18" t="str">
        <f t="shared" si="61"/>
        <v/>
      </c>
      <c r="L441" t="str">
        <f t="shared" si="63"/>
        <v/>
      </c>
      <c r="M441" s="15">
        <f t="shared" si="64"/>
        <v>269</v>
      </c>
    </row>
    <row r="442" spans="1:13" x14ac:dyDescent="0.25">
      <c r="A442" s="1">
        <v>442</v>
      </c>
      <c r="B442"/>
      <c r="C442" s="14"/>
      <c r="D442" s="15">
        <v>442</v>
      </c>
      <c r="E442" s="1" t="str">
        <f t="shared" si="56"/>
        <v/>
      </c>
      <c r="F442" s="1" t="str">
        <f t="shared" si="57"/>
        <v/>
      </c>
      <c r="G442" s="1" t="str">
        <f t="shared" si="58"/>
        <v/>
      </c>
      <c r="H442" s="16" t="str">
        <f t="shared" si="59"/>
        <v/>
      </c>
      <c r="I442" s="17" t="str">
        <f t="shared" si="60"/>
        <v/>
      </c>
      <c r="J442" s="17" t="str">
        <f t="shared" si="62"/>
        <v/>
      </c>
      <c r="K442" s="18" t="str">
        <f t="shared" si="61"/>
        <v/>
      </c>
      <c r="L442" t="str">
        <f t="shared" si="63"/>
        <v/>
      </c>
      <c r="M442" s="15">
        <f t="shared" si="64"/>
        <v>270</v>
      </c>
    </row>
    <row r="443" spans="1:13" x14ac:dyDescent="0.25">
      <c r="A443" s="1">
        <v>443</v>
      </c>
      <c r="B443"/>
      <c r="C443" s="14"/>
      <c r="D443" s="15">
        <v>443</v>
      </c>
      <c r="E443" s="1" t="str">
        <f t="shared" si="56"/>
        <v/>
      </c>
      <c r="F443" s="1" t="str">
        <f t="shared" si="57"/>
        <v/>
      </c>
      <c r="G443" s="1" t="str">
        <f t="shared" si="58"/>
        <v/>
      </c>
      <c r="H443" s="16" t="str">
        <f t="shared" si="59"/>
        <v/>
      </c>
      <c r="I443" s="17" t="str">
        <f t="shared" si="60"/>
        <v/>
      </c>
      <c r="J443" s="17" t="str">
        <f t="shared" si="62"/>
        <v/>
      </c>
      <c r="K443" s="18" t="str">
        <f t="shared" si="61"/>
        <v/>
      </c>
      <c r="L443" t="str">
        <f t="shared" si="63"/>
        <v/>
      </c>
      <c r="M443" s="15">
        <f t="shared" si="64"/>
        <v>271</v>
      </c>
    </row>
    <row r="444" spans="1:13" x14ac:dyDescent="0.25">
      <c r="A444" s="1">
        <v>444</v>
      </c>
      <c r="B444"/>
      <c r="C444" s="14"/>
      <c r="D444" s="15">
        <v>444</v>
      </c>
      <c r="E444" s="1" t="str">
        <f t="shared" si="56"/>
        <v/>
      </c>
      <c r="F444" s="1" t="str">
        <f t="shared" si="57"/>
        <v/>
      </c>
      <c r="G444" s="1" t="str">
        <f t="shared" si="58"/>
        <v/>
      </c>
      <c r="H444" s="16" t="str">
        <f t="shared" si="59"/>
        <v/>
      </c>
      <c r="I444" s="17" t="str">
        <f t="shared" si="60"/>
        <v/>
      </c>
      <c r="J444" s="17" t="str">
        <f t="shared" si="62"/>
        <v/>
      </c>
      <c r="K444" s="18" t="str">
        <f t="shared" si="61"/>
        <v/>
      </c>
      <c r="L444" t="str">
        <f t="shared" si="63"/>
        <v/>
      </c>
      <c r="M444" s="15">
        <f t="shared" si="64"/>
        <v>272</v>
      </c>
    </row>
    <row r="445" spans="1:13" x14ac:dyDescent="0.25">
      <c r="A445" s="1">
        <v>445</v>
      </c>
      <c r="B445"/>
      <c r="C445" s="14"/>
      <c r="D445" s="15">
        <v>445</v>
      </c>
      <c r="E445" s="1" t="str">
        <f t="shared" si="56"/>
        <v/>
      </c>
      <c r="F445" s="1" t="str">
        <f t="shared" si="57"/>
        <v/>
      </c>
      <c r="G445" s="1" t="str">
        <f t="shared" si="58"/>
        <v/>
      </c>
      <c r="H445" s="16" t="str">
        <f t="shared" si="59"/>
        <v/>
      </c>
      <c r="I445" s="17" t="str">
        <f t="shared" si="60"/>
        <v/>
      </c>
      <c r="J445" s="17" t="str">
        <f t="shared" si="62"/>
        <v/>
      </c>
      <c r="K445" s="18" t="str">
        <f t="shared" si="61"/>
        <v/>
      </c>
      <c r="L445" t="str">
        <f t="shared" si="63"/>
        <v/>
      </c>
      <c r="M445" s="15">
        <f t="shared" si="64"/>
        <v>273</v>
      </c>
    </row>
    <row r="446" spans="1:13" x14ac:dyDescent="0.25">
      <c r="A446" s="1">
        <v>446</v>
      </c>
      <c r="B446"/>
      <c r="C446" s="14"/>
      <c r="D446" s="15">
        <v>446</v>
      </c>
      <c r="E446" s="1" t="str">
        <f t="shared" si="56"/>
        <v/>
      </c>
      <c r="F446" s="1" t="str">
        <f t="shared" si="57"/>
        <v/>
      </c>
      <c r="G446" s="1" t="str">
        <f t="shared" si="58"/>
        <v/>
      </c>
      <c r="H446" s="16" t="str">
        <f t="shared" si="59"/>
        <v/>
      </c>
      <c r="I446" s="17" t="str">
        <f t="shared" si="60"/>
        <v/>
      </c>
      <c r="J446" s="17" t="str">
        <f t="shared" si="62"/>
        <v/>
      </c>
      <c r="K446" s="18" t="str">
        <f t="shared" si="61"/>
        <v/>
      </c>
      <c r="L446" t="str">
        <f t="shared" si="63"/>
        <v/>
      </c>
      <c r="M446" s="15">
        <f t="shared" si="64"/>
        <v>274</v>
      </c>
    </row>
    <row r="447" spans="1:13" x14ac:dyDescent="0.25">
      <c r="A447" s="1">
        <v>447</v>
      </c>
      <c r="B447"/>
      <c r="C447" s="14"/>
      <c r="D447" s="15">
        <v>447</v>
      </c>
      <c r="E447" s="1" t="str">
        <f t="shared" si="56"/>
        <v/>
      </c>
      <c r="F447" s="1" t="str">
        <f t="shared" si="57"/>
        <v/>
      </c>
      <c r="G447" s="1" t="str">
        <f t="shared" si="58"/>
        <v/>
      </c>
      <c r="H447" s="16" t="str">
        <f t="shared" si="59"/>
        <v/>
      </c>
      <c r="I447" s="17" t="str">
        <f t="shared" si="60"/>
        <v/>
      </c>
      <c r="J447" s="17" t="str">
        <f t="shared" si="62"/>
        <v/>
      </c>
      <c r="K447" s="18" t="str">
        <f t="shared" si="61"/>
        <v/>
      </c>
      <c r="L447" t="str">
        <f t="shared" si="63"/>
        <v/>
      </c>
      <c r="M447" s="15">
        <f t="shared" si="64"/>
        <v>275</v>
      </c>
    </row>
    <row r="448" spans="1:13" x14ac:dyDescent="0.25">
      <c r="A448" s="1">
        <v>448</v>
      </c>
      <c r="B448"/>
      <c r="C448" s="14"/>
      <c r="D448" s="15">
        <v>448</v>
      </c>
      <c r="E448" s="1" t="str">
        <f t="shared" si="56"/>
        <v/>
      </c>
      <c r="F448" s="1" t="str">
        <f t="shared" si="57"/>
        <v/>
      </c>
      <c r="G448" s="1" t="str">
        <f t="shared" si="58"/>
        <v/>
      </c>
      <c r="H448" s="16" t="str">
        <f t="shared" si="59"/>
        <v/>
      </c>
      <c r="I448" s="17" t="str">
        <f t="shared" si="60"/>
        <v/>
      </c>
      <c r="J448" s="17" t="str">
        <f t="shared" si="62"/>
        <v/>
      </c>
      <c r="K448" s="18" t="str">
        <f t="shared" si="61"/>
        <v/>
      </c>
      <c r="L448" t="str">
        <f t="shared" si="63"/>
        <v/>
      </c>
      <c r="M448" s="15">
        <f t="shared" si="64"/>
        <v>276</v>
      </c>
    </row>
    <row r="449" spans="1:13" x14ac:dyDescent="0.25">
      <c r="A449" s="1">
        <v>449</v>
      </c>
      <c r="B449"/>
      <c r="C449" s="14"/>
      <c r="D449" s="15">
        <v>449</v>
      </c>
      <c r="E449" s="1" t="str">
        <f t="shared" si="56"/>
        <v/>
      </c>
      <c r="F449" s="1" t="str">
        <f t="shared" si="57"/>
        <v/>
      </c>
      <c r="G449" s="1" t="str">
        <f t="shared" si="58"/>
        <v/>
      </c>
      <c r="H449" s="16" t="str">
        <f t="shared" si="59"/>
        <v/>
      </c>
      <c r="I449" s="17" t="str">
        <f t="shared" si="60"/>
        <v/>
      </c>
      <c r="J449" s="17" t="str">
        <f t="shared" si="62"/>
        <v/>
      </c>
      <c r="K449" s="18" t="str">
        <f t="shared" si="61"/>
        <v/>
      </c>
      <c r="L449" t="str">
        <f t="shared" si="63"/>
        <v/>
      </c>
      <c r="M449" s="15">
        <f t="shared" si="64"/>
        <v>277</v>
      </c>
    </row>
    <row r="450" spans="1:13" x14ac:dyDescent="0.25">
      <c r="A450" s="1">
        <v>450</v>
      </c>
      <c r="B450"/>
      <c r="C450" s="14"/>
      <c r="D450" s="15">
        <v>450</v>
      </c>
      <c r="E450" s="1" t="str">
        <f t="shared" ref="E450:E500" si="65">IF(B450&gt;0,1/2*(B450-O$4*F450+N$28)+1/2*POWER((B450-O$4*F450+N$28)^2-4*O$28*(B450-O$4*F450),0.5),"")</f>
        <v/>
      </c>
      <c r="F450" s="1" t="str">
        <f t="shared" ref="F450:F500" si="66">IF(B450="","",LN(1+EXP($Q$10*(B450-$Q$11)))/$Q$10)</f>
        <v/>
      </c>
      <c r="G450" s="1" t="str">
        <f t="shared" ref="G450:G500" si="67">IF(B450="","",O$4*N$21*10/(Q$12+F450)-O$4*N$21*10/(Q$12+N$19-Q$11)+(1-O$4)*O$14)</f>
        <v/>
      </c>
      <c r="H450" s="16" t="str">
        <f t="shared" ref="H450:H500" si="68">IF(B450&gt;0, IF(O$4=1,N$21*10/(E450)-N$21*10/(Q$11-O$19),N$21*10/(E450)-N$21*10/(N$19-O$19)),"")</f>
        <v/>
      </c>
      <c r="I450" s="17" t="str">
        <f t="shared" ref="I450:I500" si="69">IF(B450&gt;0,(O$21*10/(B450-E450-O$4*F450)-O$21*10/(O$19))+G450,"")</f>
        <v/>
      </c>
      <c r="J450" s="17" t="str">
        <f t="shared" si="62"/>
        <v/>
      </c>
      <c r="K450" s="18" t="str">
        <f t="shared" ref="K450:K500" si="70">IF(OR(B450="",C450=0,C450=""),"",(I450-C450)*(I450-C450))</f>
        <v/>
      </c>
      <c r="L450" t="str">
        <f t="shared" si="63"/>
        <v/>
      </c>
      <c r="M450" s="15">
        <f t="shared" si="64"/>
        <v>278</v>
      </c>
    </row>
    <row r="451" spans="1:13" x14ac:dyDescent="0.25">
      <c r="A451" s="1">
        <v>451</v>
      </c>
      <c r="B451"/>
      <c r="C451" s="14"/>
      <c r="D451" s="15">
        <v>451</v>
      </c>
      <c r="E451" s="1" t="str">
        <f t="shared" si="65"/>
        <v/>
      </c>
      <c r="F451" s="1" t="str">
        <f t="shared" si="66"/>
        <v/>
      </c>
      <c r="G451" s="1" t="str">
        <f t="shared" si="67"/>
        <v/>
      </c>
      <c r="H451" s="16" t="str">
        <f t="shared" si="68"/>
        <v/>
      </c>
      <c r="I451" s="17" t="str">
        <f t="shared" si="69"/>
        <v/>
      </c>
      <c r="J451" s="17" t="str">
        <f t="shared" ref="J451:J500" si="71">IF(B451&gt;0,C451,"")</f>
        <v/>
      </c>
      <c r="K451" s="18" t="str">
        <f t="shared" si="70"/>
        <v/>
      </c>
      <c r="L451" t="str">
        <f t="shared" si="63"/>
        <v/>
      </c>
      <c r="M451" s="15">
        <f t="shared" si="64"/>
        <v>279</v>
      </c>
    </row>
    <row r="452" spans="1:13" x14ac:dyDescent="0.25">
      <c r="A452" s="1">
        <v>452</v>
      </c>
      <c r="B452"/>
      <c r="C452" s="14"/>
      <c r="D452" s="15">
        <v>452</v>
      </c>
      <c r="E452" s="1" t="str">
        <f t="shared" si="65"/>
        <v/>
      </c>
      <c r="F452" s="1" t="str">
        <f t="shared" si="66"/>
        <v/>
      </c>
      <c r="G452" s="1" t="str">
        <f t="shared" si="67"/>
        <v/>
      </c>
      <c r="H452" s="16" t="str">
        <f t="shared" si="68"/>
        <v/>
      </c>
      <c r="I452" s="17" t="str">
        <f t="shared" si="69"/>
        <v/>
      </c>
      <c r="J452" s="17" t="str">
        <f t="shared" si="71"/>
        <v/>
      </c>
      <c r="K452" s="18" t="str">
        <f t="shared" si="70"/>
        <v/>
      </c>
      <c r="L452" t="str">
        <f t="shared" ref="L452:L500" si="72">IF(K452&gt;81,"",K452)</f>
        <v/>
      </c>
      <c r="M452" s="15">
        <f t="shared" ref="M452:M500" si="73">IF(K452&gt;81,M451+1,M451)</f>
        <v>280</v>
      </c>
    </row>
    <row r="453" spans="1:13" x14ac:dyDescent="0.25">
      <c r="A453" s="1">
        <v>453</v>
      </c>
      <c r="B453"/>
      <c r="C453" s="14"/>
      <c r="D453" s="15">
        <v>453</v>
      </c>
      <c r="E453" s="1" t="str">
        <f t="shared" si="65"/>
        <v/>
      </c>
      <c r="F453" s="1" t="str">
        <f t="shared" si="66"/>
        <v/>
      </c>
      <c r="G453" s="1" t="str">
        <f t="shared" si="67"/>
        <v/>
      </c>
      <c r="H453" s="16" t="str">
        <f t="shared" si="68"/>
        <v/>
      </c>
      <c r="I453" s="17" t="str">
        <f t="shared" si="69"/>
        <v/>
      </c>
      <c r="J453" s="17" t="str">
        <f t="shared" si="71"/>
        <v/>
      </c>
      <c r="K453" s="18" t="str">
        <f t="shared" si="70"/>
        <v/>
      </c>
      <c r="L453" t="str">
        <f t="shared" si="72"/>
        <v/>
      </c>
      <c r="M453" s="15">
        <f t="shared" si="73"/>
        <v>281</v>
      </c>
    </row>
    <row r="454" spans="1:13" x14ac:dyDescent="0.25">
      <c r="A454" s="1">
        <v>454</v>
      </c>
      <c r="B454"/>
      <c r="C454" s="14"/>
      <c r="D454" s="15">
        <v>454</v>
      </c>
      <c r="E454" s="1" t="str">
        <f t="shared" si="65"/>
        <v/>
      </c>
      <c r="F454" s="1" t="str">
        <f t="shared" si="66"/>
        <v/>
      </c>
      <c r="G454" s="1" t="str">
        <f t="shared" si="67"/>
        <v/>
      </c>
      <c r="H454" s="16" t="str">
        <f t="shared" si="68"/>
        <v/>
      </c>
      <c r="I454" s="17" t="str">
        <f t="shared" si="69"/>
        <v/>
      </c>
      <c r="J454" s="17" t="str">
        <f t="shared" si="71"/>
        <v/>
      </c>
      <c r="K454" s="18" t="str">
        <f t="shared" si="70"/>
        <v/>
      </c>
      <c r="L454" t="str">
        <f t="shared" si="72"/>
        <v/>
      </c>
      <c r="M454" s="15">
        <f t="shared" si="73"/>
        <v>282</v>
      </c>
    </row>
    <row r="455" spans="1:13" x14ac:dyDescent="0.25">
      <c r="A455" s="1">
        <v>455</v>
      </c>
      <c r="B455"/>
      <c r="C455" s="14"/>
      <c r="D455" s="15">
        <v>455</v>
      </c>
      <c r="E455" s="1" t="str">
        <f t="shared" si="65"/>
        <v/>
      </c>
      <c r="F455" s="1" t="str">
        <f t="shared" si="66"/>
        <v/>
      </c>
      <c r="G455" s="1" t="str">
        <f t="shared" si="67"/>
        <v/>
      </c>
      <c r="H455" s="16" t="str">
        <f t="shared" si="68"/>
        <v/>
      </c>
      <c r="I455" s="17" t="str">
        <f t="shared" si="69"/>
        <v/>
      </c>
      <c r="J455" s="17" t="str">
        <f t="shared" si="71"/>
        <v/>
      </c>
      <c r="K455" s="18" t="str">
        <f t="shared" si="70"/>
        <v/>
      </c>
      <c r="L455" t="str">
        <f t="shared" si="72"/>
        <v/>
      </c>
      <c r="M455" s="15">
        <f t="shared" si="73"/>
        <v>283</v>
      </c>
    </row>
    <row r="456" spans="1:13" x14ac:dyDescent="0.25">
      <c r="A456" s="1">
        <v>456</v>
      </c>
      <c r="B456"/>
      <c r="C456" s="14"/>
      <c r="D456" s="15">
        <v>456</v>
      </c>
      <c r="E456" s="1" t="str">
        <f t="shared" si="65"/>
        <v/>
      </c>
      <c r="F456" s="1" t="str">
        <f t="shared" si="66"/>
        <v/>
      </c>
      <c r="G456" s="1" t="str">
        <f t="shared" si="67"/>
        <v/>
      </c>
      <c r="H456" s="16" t="str">
        <f t="shared" si="68"/>
        <v/>
      </c>
      <c r="I456" s="17" t="str">
        <f t="shared" si="69"/>
        <v/>
      </c>
      <c r="J456" s="17" t="str">
        <f t="shared" si="71"/>
        <v/>
      </c>
      <c r="K456" s="18" t="str">
        <f t="shared" si="70"/>
        <v/>
      </c>
      <c r="L456" t="str">
        <f t="shared" si="72"/>
        <v/>
      </c>
      <c r="M456" s="15">
        <f t="shared" si="73"/>
        <v>284</v>
      </c>
    </row>
    <row r="457" spans="1:13" x14ac:dyDescent="0.25">
      <c r="A457" s="1">
        <v>457</v>
      </c>
      <c r="B457"/>
      <c r="C457" s="14"/>
      <c r="D457" s="15">
        <v>457</v>
      </c>
      <c r="E457" s="1" t="str">
        <f t="shared" si="65"/>
        <v/>
      </c>
      <c r="F457" s="1" t="str">
        <f t="shared" si="66"/>
        <v/>
      </c>
      <c r="G457" s="1" t="str">
        <f t="shared" si="67"/>
        <v/>
      </c>
      <c r="H457" s="16" t="str">
        <f t="shared" si="68"/>
        <v/>
      </c>
      <c r="I457" s="17" t="str">
        <f t="shared" si="69"/>
        <v/>
      </c>
      <c r="J457" s="17" t="str">
        <f t="shared" si="71"/>
        <v/>
      </c>
      <c r="K457" s="18" t="str">
        <f t="shared" si="70"/>
        <v/>
      </c>
      <c r="L457" t="str">
        <f t="shared" si="72"/>
        <v/>
      </c>
      <c r="M457" s="15">
        <f t="shared" si="73"/>
        <v>285</v>
      </c>
    </row>
    <row r="458" spans="1:13" x14ac:dyDescent="0.25">
      <c r="A458" s="1">
        <v>458</v>
      </c>
      <c r="B458"/>
      <c r="C458" s="14"/>
      <c r="D458" s="15">
        <v>458</v>
      </c>
      <c r="E458" s="1" t="str">
        <f t="shared" si="65"/>
        <v/>
      </c>
      <c r="F458" s="1" t="str">
        <f t="shared" si="66"/>
        <v/>
      </c>
      <c r="G458" s="1" t="str">
        <f t="shared" si="67"/>
        <v/>
      </c>
      <c r="H458" s="16" t="str">
        <f t="shared" si="68"/>
        <v/>
      </c>
      <c r="I458" s="17" t="str">
        <f t="shared" si="69"/>
        <v/>
      </c>
      <c r="J458" s="17" t="str">
        <f t="shared" si="71"/>
        <v/>
      </c>
      <c r="K458" s="18" t="str">
        <f t="shared" si="70"/>
        <v/>
      </c>
      <c r="L458" t="str">
        <f t="shared" si="72"/>
        <v/>
      </c>
      <c r="M458" s="15">
        <f t="shared" si="73"/>
        <v>286</v>
      </c>
    </row>
    <row r="459" spans="1:13" x14ac:dyDescent="0.25">
      <c r="A459" s="1">
        <v>459</v>
      </c>
      <c r="B459"/>
      <c r="C459" s="14"/>
      <c r="D459" s="15">
        <v>459</v>
      </c>
      <c r="E459" s="1" t="str">
        <f t="shared" si="65"/>
        <v/>
      </c>
      <c r="F459" s="1" t="str">
        <f t="shared" si="66"/>
        <v/>
      </c>
      <c r="G459" s="1" t="str">
        <f t="shared" si="67"/>
        <v/>
      </c>
      <c r="H459" s="16" t="str">
        <f t="shared" si="68"/>
        <v/>
      </c>
      <c r="I459" s="17" t="str">
        <f t="shared" si="69"/>
        <v/>
      </c>
      <c r="J459" s="17" t="str">
        <f t="shared" si="71"/>
        <v/>
      </c>
      <c r="K459" s="18" t="str">
        <f t="shared" si="70"/>
        <v/>
      </c>
      <c r="L459" t="str">
        <f t="shared" si="72"/>
        <v/>
      </c>
      <c r="M459" s="15">
        <f t="shared" si="73"/>
        <v>287</v>
      </c>
    </row>
    <row r="460" spans="1:13" x14ac:dyDescent="0.25">
      <c r="A460" s="1">
        <v>460</v>
      </c>
      <c r="B460"/>
      <c r="C460" s="14"/>
      <c r="D460" s="15">
        <v>460</v>
      </c>
      <c r="E460" s="1" t="str">
        <f t="shared" si="65"/>
        <v/>
      </c>
      <c r="F460" s="1" t="str">
        <f t="shared" si="66"/>
        <v/>
      </c>
      <c r="G460" s="1" t="str">
        <f t="shared" si="67"/>
        <v/>
      </c>
      <c r="H460" s="16" t="str">
        <f t="shared" si="68"/>
        <v/>
      </c>
      <c r="I460" s="17" t="str">
        <f t="shared" si="69"/>
        <v/>
      </c>
      <c r="J460" s="17" t="str">
        <f t="shared" si="71"/>
        <v/>
      </c>
      <c r="K460" s="18" t="str">
        <f t="shared" si="70"/>
        <v/>
      </c>
      <c r="L460" t="str">
        <f t="shared" si="72"/>
        <v/>
      </c>
      <c r="M460" s="15">
        <f t="shared" si="73"/>
        <v>288</v>
      </c>
    </row>
    <row r="461" spans="1:13" x14ac:dyDescent="0.25">
      <c r="A461" s="1">
        <v>461</v>
      </c>
      <c r="B461"/>
      <c r="C461" s="14"/>
      <c r="D461" s="15">
        <v>461</v>
      </c>
      <c r="E461" s="1" t="str">
        <f t="shared" si="65"/>
        <v/>
      </c>
      <c r="F461" s="1" t="str">
        <f t="shared" si="66"/>
        <v/>
      </c>
      <c r="G461" s="1" t="str">
        <f t="shared" si="67"/>
        <v/>
      </c>
      <c r="H461" s="16" t="str">
        <f t="shared" si="68"/>
        <v/>
      </c>
      <c r="I461" s="17" t="str">
        <f t="shared" si="69"/>
        <v/>
      </c>
      <c r="J461" s="17" t="str">
        <f t="shared" si="71"/>
        <v/>
      </c>
      <c r="K461" s="18" t="str">
        <f t="shared" si="70"/>
        <v/>
      </c>
      <c r="L461" t="str">
        <f t="shared" si="72"/>
        <v/>
      </c>
      <c r="M461" s="15">
        <f t="shared" si="73"/>
        <v>289</v>
      </c>
    </row>
    <row r="462" spans="1:13" x14ac:dyDescent="0.25">
      <c r="A462" s="1">
        <v>462</v>
      </c>
      <c r="B462"/>
      <c r="C462" s="14"/>
      <c r="D462" s="15">
        <v>462</v>
      </c>
      <c r="E462" s="1" t="str">
        <f t="shared" si="65"/>
        <v/>
      </c>
      <c r="F462" s="1" t="str">
        <f t="shared" si="66"/>
        <v/>
      </c>
      <c r="G462" s="1" t="str">
        <f t="shared" si="67"/>
        <v/>
      </c>
      <c r="H462" s="16" t="str">
        <f t="shared" si="68"/>
        <v/>
      </c>
      <c r="I462" s="17" t="str">
        <f t="shared" si="69"/>
        <v/>
      </c>
      <c r="J462" s="17" t="str">
        <f t="shared" si="71"/>
        <v/>
      </c>
      <c r="K462" s="18" t="str">
        <f t="shared" si="70"/>
        <v/>
      </c>
      <c r="L462" t="str">
        <f t="shared" si="72"/>
        <v/>
      </c>
      <c r="M462" s="15">
        <f t="shared" si="73"/>
        <v>290</v>
      </c>
    </row>
    <row r="463" spans="1:13" x14ac:dyDescent="0.25">
      <c r="A463" s="1">
        <v>463</v>
      </c>
      <c r="B463"/>
      <c r="C463" s="14"/>
      <c r="D463" s="15">
        <v>463</v>
      </c>
      <c r="E463" s="1" t="str">
        <f t="shared" si="65"/>
        <v/>
      </c>
      <c r="F463" s="1" t="str">
        <f t="shared" si="66"/>
        <v/>
      </c>
      <c r="G463" s="1" t="str">
        <f t="shared" si="67"/>
        <v/>
      </c>
      <c r="H463" s="16" t="str">
        <f t="shared" si="68"/>
        <v/>
      </c>
      <c r="I463" s="17" t="str">
        <f t="shared" si="69"/>
        <v/>
      </c>
      <c r="J463" s="17" t="str">
        <f t="shared" si="71"/>
        <v/>
      </c>
      <c r="K463" s="18" t="str">
        <f t="shared" si="70"/>
        <v/>
      </c>
      <c r="L463" t="str">
        <f t="shared" si="72"/>
        <v/>
      </c>
      <c r="M463" s="15">
        <f t="shared" si="73"/>
        <v>291</v>
      </c>
    </row>
    <row r="464" spans="1:13" x14ac:dyDescent="0.25">
      <c r="A464" s="1">
        <v>464</v>
      </c>
      <c r="B464"/>
      <c r="C464" s="14"/>
      <c r="D464" s="15">
        <v>464</v>
      </c>
      <c r="E464" s="1" t="str">
        <f t="shared" si="65"/>
        <v/>
      </c>
      <c r="F464" s="1" t="str">
        <f t="shared" si="66"/>
        <v/>
      </c>
      <c r="G464" s="1" t="str">
        <f t="shared" si="67"/>
        <v/>
      </c>
      <c r="H464" s="16" t="str">
        <f t="shared" si="68"/>
        <v/>
      </c>
      <c r="I464" s="17" t="str">
        <f t="shared" si="69"/>
        <v/>
      </c>
      <c r="J464" s="17" t="str">
        <f t="shared" si="71"/>
        <v/>
      </c>
      <c r="K464" s="18" t="str">
        <f t="shared" si="70"/>
        <v/>
      </c>
      <c r="L464" t="str">
        <f t="shared" si="72"/>
        <v/>
      </c>
      <c r="M464" s="15">
        <f t="shared" si="73"/>
        <v>292</v>
      </c>
    </row>
    <row r="465" spans="1:13" x14ac:dyDescent="0.25">
      <c r="A465" s="1">
        <v>465</v>
      </c>
      <c r="B465"/>
      <c r="C465" s="14"/>
      <c r="D465" s="15">
        <v>465</v>
      </c>
      <c r="E465" s="1" t="str">
        <f t="shared" si="65"/>
        <v/>
      </c>
      <c r="F465" s="1" t="str">
        <f t="shared" si="66"/>
        <v/>
      </c>
      <c r="G465" s="1" t="str">
        <f t="shared" si="67"/>
        <v/>
      </c>
      <c r="H465" s="16" t="str">
        <f t="shared" si="68"/>
        <v/>
      </c>
      <c r="I465" s="17" t="str">
        <f t="shared" si="69"/>
        <v/>
      </c>
      <c r="J465" s="17" t="str">
        <f t="shared" si="71"/>
        <v/>
      </c>
      <c r="K465" s="18" t="str">
        <f t="shared" si="70"/>
        <v/>
      </c>
      <c r="L465" t="str">
        <f t="shared" si="72"/>
        <v/>
      </c>
      <c r="M465" s="15">
        <f t="shared" si="73"/>
        <v>293</v>
      </c>
    </row>
    <row r="466" spans="1:13" x14ac:dyDescent="0.25">
      <c r="A466" s="1">
        <v>466</v>
      </c>
      <c r="B466"/>
      <c r="C466" s="14"/>
      <c r="D466" s="15">
        <v>466</v>
      </c>
      <c r="E466" s="1" t="str">
        <f t="shared" si="65"/>
        <v/>
      </c>
      <c r="F466" s="1" t="str">
        <f t="shared" si="66"/>
        <v/>
      </c>
      <c r="G466" s="1" t="str">
        <f t="shared" si="67"/>
        <v/>
      </c>
      <c r="H466" s="16" t="str">
        <f t="shared" si="68"/>
        <v/>
      </c>
      <c r="I466" s="17" t="str">
        <f t="shared" si="69"/>
        <v/>
      </c>
      <c r="J466" s="17" t="str">
        <f t="shared" si="71"/>
        <v/>
      </c>
      <c r="K466" s="18" t="str">
        <f t="shared" si="70"/>
        <v/>
      </c>
      <c r="L466" t="str">
        <f t="shared" si="72"/>
        <v/>
      </c>
      <c r="M466" s="15">
        <f t="shared" si="73"/>
        <v>294</v>
      </c>
    </row>
    <row r="467" spans="1:13" x14ac:dyDescent="0.25">
      <c r="A467" s="1">
        <v>467</v>
      </c>
      <c r="B467"/>
      <c r="C467" s="14"/>
      <c r="D467" s="15">
        <v>467</v>
      </c>
      <c r="E467" s="1" t="str">
        <f t="shared" si="65"/>
        <v/>
      </c>
      <c r="F467" s="1" t="str">
        <f t="shared" si="66"/>
        <v/>
      </c>
      <c r="G467" s="1" t="str">
        <f t="shared" si="67"/>
        <v/>
      </c>
      <c r="H467" s="16" t="str">
        <f t="shared" si="68"/>
        <v/>
      </c>
      <c r="I467" s="17" t="str">
        <f t="shared" si="69"/>
        <v/>
      </c>
      <c r="J467" s="17" t="str">
        <f t="shared" si="71"/>
        <v/>
      </c>
      <c r="K467" s="18" t="str">
        <f t="shared" si="70"/>
        <v/>
      </c>
      <c r="L467" t="str">
        <f t="shared" si="72"/>
        <v/>
      </c>
      <c r="M467" s="15">
        <f t="shared" si="73"/>
        <v>295</v>
      </c>
    </row>
    <row r="468" spans="1:13" x14ac:dyDescent="0.25">
      <c r="A468" s="1">
        <v>468</v>
      </c>
      <c r="B468"/>
      <c r="C468" s="14"/>
      <c r="D468" s="15">
        <v>468</v>
      </c>
      <c r="E468" s="1" t="str">
        <f t="shared" si="65"/>
        <v/>
      </c>
      <c r="F468" s="1" t="str">
        <f t="shared" si="66"/>
        <v/>
      </c>
      <c r="G468" s="1" t="str">
        <f t="shared" si="67"/>
        <v/>
      </c>
      <c r="H468" s="16" t="str">
        <f t="shared" si="68"/>
        <v/>
      </c>
      <c r="I468" s="17" t="str">
        <f t="shared" si="69"/>
        <v/>
      </c>
      <c r="J468" s="17" t="str">
        <f t="shared" si="71"/>
        <v/>
      </c>
      <c r="K468" s="18" t="str">
        <f t="shared" si="70"/>
        <v/>
      </c>
      <c r="L468" t="str">
        <f t="shared" si="72"/>
        <v/>
      </c>
      <c r="M468" s="15">
        <f t="shared" si="73"/>
        <v>296</v>
      </c>
    </row>
    <row r="469" spans="1:13" x14ac:dyDescent="0.25">
      <c r="A469" s="1">
        <v>469</v>
      </c>
      <c r="B469"/>
      <c r="C469" s="14"/>
      <c r="D469" s="15">
        <v>469</v>
      </c>
      <c r="E469" s="1" t="str">
        <f t="shared" si="65"/>
        <v/>
      </c>
      <c r="F469" s="1" t="str">
        <f t="shared" si="66"/>
        <v/>
      </c>
      <c r="G469" s="1" t="str">
        <f t="shared" si="67"/>
        <v/>
      </c>
      <c r="H469" s="16" t="str">
        <f t="shared" si="68"/>
        <v/>
      </c>
      <c r="I469" s="17" t="str">
        <f t="shared" si="69"/>
        <v/>
      </c>
      <c r="J469" s="17" t="str">
        <f t="shared" si="71"/>
        <v/>
      </c>
      <c r="K469" s="18" t="str">
        <f t="shared" si="70"/>
        <v/>
      </c>
      <c r="L469" t="str">
        <f t="shared" si="72"/>
        <v/>
      </c>
      <c r="M469" s="15">
        <f t="shared" si="73"/>
        <v>297</v>
      </c>
    </row>
    <row r="470" spans="1:13" x14ac:dyDescent="0.25">
      <c r="A470" s="1">
        <v>470</v>
      </c>
      <c r="B470"/>
      <c r="C470" s="14"/>
      <c r="D470" s="15">
        <v>470</v>
      </c>
      <c r="E470" s="1" t="str">
        <f t="shared" si="65"/>
        <v/>
      </c>
      <c r="F470" s="1" t="str">
        <f t="shared" si="66"/>
        <v/>
      </c>
      <c r="G470" s="1" t="str">
        <f t="shared" si="67"/>
        <v/>
      </c>
      <c r="H470" s="16" t="str">
        <f t="shared" si="68"/>
        <v/>
      </c>
      <c r="I470" s="17" t="str">
        <f t="shared" si="69"/>
        <v/>
      </c>
      <c r="J470" s="17" t="str">
        <f t="shared" si="71"/>
        <v/>
      </c>
      <c r="K470" s="18" t="str">
        <f t="shared" si="70"/>
        <v/>
      </c>
      <c r="L470" t="str">
        <f t="shared" si="72"/>
        <v/>
      </c>
      <c r="M470" s="15">
        <f t="shared" si="73"/>
        <v>298</v>
      </c>
    </row>
    <row r="471" spans="1:13" x14ac:dyDescent="0.25">
      <c r="A471" s="1">
        <v>471</v>
      </c>
      <c r="B471"/>
      <c r="C471" s="14"/>
      <c r="D471" s="15">
        <v>471</v>
      </c>
      <c r="E471" s="1" t="str">
        <f t="shared" si="65"/>
        <v/>
      </c>
      <c r="F471" s="1" t="str">
        <f t="shared" si="66"/>
        <v/>
      </c>
      <c r="G471" s="1" t="str">
        <f t="shared" si="67"/>
        <v/>
      </c>
      <c r="H471" s="16" t="str">
        <f t="shared" si="68"/>
        <v/>
      </c>
      <c r="I471" s="17" t="str">
        <f t="shared" si="69"/>
        <v/>
      </c>
      <c r="J471" s="17" t="str">
        <f t="shared" si="71"/>
        <v/>
      </c>
      <c r="K471" s="18" t="str">
        <f t="shared" si="70"/>
        <v/>
      </c>
      <c r="L471" t="str">
        <f t="shared" si="72"/>
        <v/>
      </c>
      <c r="M471" s="15">
        <f t="shared" si="73"/>
        <v>299</v>
      </c>
    </row>
    <row r="472" spans="1:13" x14ac:dyDescent="0.25">
      <c r="A472" s="1">
        <v>472</v>
      </c>
      <c r="B472"/>
      <c r="C472" s="14"/>
      <c r="D472" s="15">
        <v>472</v>
      </c>
      <c r="E472" s="1" t="str">
        <f t="shared" si="65"/>
        <v/>
      </c>
      <c r="F472" s="1" t="str">
        <f t="shared" si="66"/>
        <v/>
      </c>
      <c r="G472" s="1" t="str">
        <f t="shared" si="67"/>
        <v/>
      </c>
      <c r="H472" s="16" t="str">
        <f t="shared" si="68"/>
        <v/>
      </c>
      <c r="I472" s="17" t="str">
        <f t="shared" si="69"/>
        <v/>
      </c>
      <c r="J472" s="17" t="str">
        <f t="shared" si="71"/>
        <v/>
      </c>
      <c r="K472" s="18" t="str">
        <f t="shared" si="70"/>
        <v/>
      </c>
      <c r="L472" t="str">
        <f t="shared" si="72"/>
        <v/>
      </c>
      <c r="M472" s="15">
        <f t="shared" si="73"/>
        <v>300</v>
      </c>
    </row>
    <row r="473" spans="1:13" x14ac:dyDescent="0.25">
      <c r="A473" s="1">
        <v>473</v>
      </c>
      <c r="B473"/>
      <c r="C473" s="14"/>
      <c r="D473" s="15">
        <v>473</v>
      </c>
      <c r="E473" s="1" t="str">
        <f t="shared" si="65"/>
        <v/>
      </c>
      <c r="F473" s="1" t="str">
        <f t="shared" si="66"/>
        <v/>
      </c>
      <c r="G473" s="1" t="str">
        <f t="shared" si="67"/>
        <v/>
      </c>
      <c r="H473" s="16" t="str">
        <f t="shared" si="68"/>
        <v/>
      </c>
      <c r="I473" s="17" t="str">
        <f t="shared" si="69"/>
        <v/>
      </c>
      <c r="J473" s="17" t="str">
        <f t="shared" si="71"/>
        <v/>
      </c>
      <c r="K473" s="18" t="str">
        <f t="shared" si="70"/>
        <v/>
      </c>
      <c r="L473" t="str">
        <f t="shared" si="72"/>
        <v/>
      </c>
      <c r="M473" s="15">
        <f t="shared" si="73"/>
        <v>301</v>
      </c>
    </row>
    <row r="474" spans="1:13" x14ac:dyDescent="0.25">
      <c r="A474" s="1">
        <v>474</v>
      </c>
      <c r="B474"/>
      <c r="C474" s="14"/>
      <c r="D474" s="15">
        <v>474</v>
      </c>
      <c r="E474" s="1" t="str">
        <f t="shared" si="65"/>
        <v/>
      </c>
      <c r="F474" s="1" t="str">
        <f t="shared" si="66"/>
        <v/>
      </c>
      <c r="G474" s="1" t="str">
        <f t="shared" si="67"/>
        <v/>
      </c>
      <c r="H474" s="16" t="str">
        <f t="shared" si="68"/>
        <v/>
      </c>
      <c r="I474" s="17" t="str">
        <f t="shared" si="69"/>
        <v/>
      </c>
      <c r="J474" s="17" t="str">
        <f t="shared" si="71"/>
        <v/>
      </c>
      <c r="K474" s="18" t="str">
        <f t="shared" si="70"/>
        <v/>
      </c>
      <c r="L474" t="str">
        <f t="shared" si="72"/>
        <v/>
      </c>
      <c r="M474" s="15">
        <f t="shared" si="73"/>
        <v>302</v>
      </c>
    </row>
    <row r="475" spans="1:13" x14ac:dyDescent="0.25">
      <c r="A475" s="1">
        <v>475</v>
      </c>
      <c r="B475"/>
      <c r="C475" s="14"/>
      <c r="D475" s="15">
        <v>475</v>
      </c>
      <c r="E475" s="1" t="str">
        <f t="shared" si="65"/>
        <v/>
      </c>
      <c r="F475" s="1" t="str">
        <f t="shared" si="66"/>
        <v/>
      </c>
      <c r="G475" s="1" t="str">
        <f t="shared" si="67"/>
        <v/>
      </c>
      <c r="H475" s="16" t="str">
        <f t="shared" si="68"/>
        <v/>
      </c>
      <c r="I475" s="17" t="str">
        <f t="shared" si="69"/>
        <v/>
      </c>
      <c r="J475" s="17" t="str">
        <f t="shared" si="71"/>
        <v/>
      </c>
      <c r="K475" s="18" t="str">
        <f t="shared" si="70"/>
        <v/>
      </c>
      <c r="L475" t="str">
        <f t="shared" si="72"/>
        <v/>
      </c>
      <c r="M475" s="15">
        <f t="shared" si="73"/>
        <v>303</v>
      </c>
    </row>
    <row r="476" spans="1:13" x14ac:dyDescent="0.25">
      <c r="A476" s="1">
        <v>476</v>
      </c>
      <c r="B476"/>
      <c r="C476" s="14"/>
      <c r="D476" s="15">
        <v>476</v>
      </c>
      <c r="E476" s="1" t="str">
        <f t="shared" si="65"/>
        <v/>
      </c>
      <c r="F476" s="1" t="str">
        <f t="shared" si="66"/>
        <v/>
      </c>
      <c r="G476" s="1" t="str">
        <f t="shared" si="67"/>
        <v/>
      </c>
      <c r="H476" s="16" t="str">
        <f t="shared" si="68"/>
        <v/>
      </c>
      <c r="I476" s="17" t="str">
        <f t="shared" si="69"/>
        <v/>
      </c>
      <c r="J476" s="17" t="str">
        <f t="shared" si="71"/>
        <v/>
      </c>
      <c r="K476" s="18" t="str">
        <f t="shared" si="70"/>
        <v/>
      </c>
      <c r="L476" t="str">
        <f t="shared" si="72"/>
        <v/>
      </c>
      <c r="M476" s="15">
        <f t="shared" si="73"/>
        <v>304</v>
      </c>
    </row>
    <row r="477" spans="1:13" x14ac:dyDescent="0.25">
      <c r="A477" s="1">
        <v>477</v>
      </c>
      <c r="B477"/>
      <c r="C477" s="14"/>
      <c r="D477" s="15">
        <v>477</v>
      </c>
      <c r="E477" s="1" t="str">
        <f t="shared" si="65"/>
        <v/>
      </c>
      <c r="F477" s="1" t="str">
        <f t="shared" si="66"/>
        <v/>
      </c>
      <c r="G477" s="1" t="str">
        <f t="shared" si="67"/>
        <v/>
      </c>
      <c r="H477" s="16" t="str">
        <f t="shared" si="68"/>
        <v/>
      </c>
      <c r="I477" s="17" t="str">
        <f t="shared" si="69"/>
        <v/>
      </c>
      <c r="J477" s="17" t="str">
        <f t="shared" si="71"/>
        <v/>
      </c>
      <c r="K477" s="18" t="str">
        <f t="shared" si="70"/>
        <v/>
      </c>
      <c r="L477" t="str">
        <f t="shared" si="72"/>
        <v/>
      </c>
      <c r="M477" s="15">
        <f t="shared" si="73"/>
        <v>305</v>
      </c>
    </row>
    <row r="478" spans="1:13" x14ac:dyDescent="0.25">
      <c r="A478" s="1">
        <v>478</v>
      </c>
      <c r="B478"/>
      <c r="C478" s="14"/>
      <c r="D478" s="15">
        <v>478</v>
      </c>
      <c r="E478" s="1" t="str">
        <f t="shared" si="65"/>
        <v/>
      </c>
      <c r="F478" s="1" t="str">
        <f t="shared" si="66"/>
        <v/>
      </c>
      <c r="G478" s="1" t="str">
        <f t="shared" si="67"/>
        <v/>
      </c>
      <c r="H478" s="16" t="str">
        <f t="shared" si="68"/>
        <v/>
      </c>
      <c r="I478" s="17" t="str">
        <f t="shared" si="69"/>
        <v/>
      </c>
      <c r="J478" s="17" t="str">
        <f t="shared" si="71"/>
        <v/>
      </c>
      <c r="K478" s="18" t="str">
        <f t="shared" si="70"/>
        <v/>
      </c>
      <c r="L478" t="str">
        <f t="shared" si="72"/>
        <v/>
      </c>
      <c r="M478" s="15">
        <f t="shared" si="73"/>
        <v>306</v>
      </c>
    </row>
    <row r="479" spans="1:13" x14ac:dyDescent="0.25">
      <c r="A479" s="1">
        <v>479</v>
      </c>
      <c r="B479"/>
      <c r="C479" s="14"/>
      <c r="D479" s="15">
        <v>479</v>
      </c>
      <c r="E479" s="1" t="str">
        <f t="shared" si="65"/>
        <v/>
      </c>
      <c r="F479" s="1" t="str">
        <f t="shared" si="66"/>
        <v/>
      </c>
      <c r="G479" s="1" t="str">
        <f t="shared" si="67"/>
        <v/>
      </c>
      <c r="H479" s="16" t="str">
        <f t="shared" si="68"/>
        <v/>
      </c>
      <c r="I479" s="17" t="str">
        <f t="shared" si="69"/>
        <v/>
      </c>
      <c r="J479" s="17" t="str">
        <f t="shared" si="71"/>
        <v/>
      </c>
      <c r="K479" s="18" t="str">
        <f t="shared" si="70"/>
        <v/>
      </c>
      <c r="L479" t="str">
        <f t="shared" si="72"/>
        <v/>
      </c>
      <c r="M479" s="15">
        <f t="shared" si="73"/>
        <v>307</v>
      </c>
    </row>
    <row r="480" spans="1:13" x14ac:dyDescent="0.25">
      <c r="A480" s="1">
        <v>480</v>
      </c>
      <c r="B480"/>
      <c r="C480" s="14"/>
      <c r="D480" s="15">
        <v>480</v>
      </c>
      <c r="E480" s="1" t="str">
        <f t="shared" si="65"/>
        <v/>
      </c>
      <c r="F480" s="1" t="str">
        <f t="shared" si="66"/>
        <v/>
      </c>
      <c r="G480" s="1" t="str">
        <f t="shared" si="67"/>
        <v/>
      </c>
      <c r="H480" s="16" t="str">
        <f t="shared" si="68"/>
        <v/>
      </c>
      <c r="I480" s="17" t="str">
        <f t="shared" si="69"/>
        <v/>
      </c>
      <c r="J480" s="17" t="str">
        <f t="shared" si="71"/>
        <v/>
      </c>
      <c r="K480" s="18" t="str">
        <f t="shared" si="70"/>
        <v/>
      </c>
      <c r="L480" t="str">
        <f t="shared" si="72"/>
        <v/>
      </c>
      <c r="M480" s="15">
        <f t="shared" si="73"/>
        <v>308</v>
      </c>
    </row>
    <row r="481" spans="1:13" x14ac:dyDescent="0.25">
      <c r="A481" s="1">
        <v>481</v>
      </c>
      <c r="B481"/>
      <c r="C481" s="14"/>
      <c r="D481" s="15">
        <v>481</v>
      </c>
      <c r="E481" s="1" t="str">
        <f t="shared" si="65"/>
        <v/>
      </c>
      <c r="F481" s="1" t="str">
        <f t="shared" si="66"/>
        <v/>
      </c>
      <c r="G481" s="1" t="str">
        <f t="shared" si="67"/>
        <v/>
      </c>
      <c r="H481" s="16" t="str">
        <f t="shared" si="68"/>
        <v/>
      </c>
      <c r="I481" s="17" t="str">
        <f t="shared" si="69"/>
        <v/>
      </c>
      <c r="J481" s="17" t="str">
        <f t="shared" si="71"/>
        <v/>
      </c>
      <c r="K481" s="18" t="str">
        <f t="shared" si="70"/>
        <v/>
      </c>
      <c r="L481" t="str">
        <f t="shared" si="72"/>
        <v/>
      </c>
      <c r="M481" s="15">
        <f t="shared" si="73"/>
        <v>309</v>
      </c>
    </row>
    <row r="482" spans="1:13" x14ac:dyDescent="0.25">
      <c r="A482" s="1">
        <v>482</v>
      </c>
      <c r="B482"/>
      <c r="C482" s="14"/>
      <c r="D482" s="15">
        <v>482</v>
      </c>
      <c r="E482" s="1" t="str">
        <f t="shared" si="65"/>
        <v/>
      </c>
      <c r="F482" s="1" t="str">
        <f t="shared" si="66"/>
        <v/>
      </c>
      <c r="G482" s="1" t="str">
        <f t="shared" si="67"/>
        <v/>
      </c>
      <c r="H482" s="16" t="str">
        <f t="shared" si="68"/>
        <v/>
      </c>
      <c r="I482" s="17" t="str">
        <f t="shared" si="69"/>
        <v/>
      </c>
      <c r="J482" s="17" t="str">
        <f t="shared" si="71"/>
        <v/>
      </c>
      <c r="K482" s="18" t="str">
        <f t="shared" si="70"/>
        <v/>
      </c>
      <c r="L482" t="str">
        <f t="shared" si="72"/>
        <v/>
      </c>
      <c r="M482" s="15">
        <f t="shared" si="73"/>
        <v>310</v>
      </c>
    </row>
    <row r="483" spans="1:13" x14ac:dyDescent="0.25">
      <c r="A483" s="1">
        <v>483</v>
      </c>
      <c r="B483"/>
      <c r="C483" s="14"/>
      <c r="D483" s="15">
        <v>483</v>
      </c>
      <c r="E483" s="1" t="str">
        <f t="shared" si="65"/>
        <v/>
      </c>
      <c r="F483" s="1" t="str">
        <f t="shared" si="66"/>
        <v/>
      </c>
      <c r="G483" s="1" t="str">
        <f t="shared" si="67"/>
        <v/>
      </c>
      <c r="H483" s="16" t="str">
        <f t="shared" si="68"/>
        <v/>
      </c>
      <c r="I483" s="17" t="str">
        <f t="shared" si="69"/>
        <v/>
      </c>
      <c r="J483" s="17" t="str">
        <f t="shared" si="71"/>
        <v/>
      </c>
      <c r="K483" s="18" t="str">
        <f t="shared" si="70"/>
        <v/>
      </c>
      <c r="L483" t="str">
        <f t="shared" si="72"/>
        <v/>
      </c>
      <c r="M483" s="15">
        <f t="shared" si="73"/>
        <v>311</v>
      </c>
    </row>
    <row r="484" spans="1:13" x14ac:dyDescent="0.25">
      <c r="A484" s="1">
        <v>484</v>
      </c>
      <c r="B484"/>
      <c r="C484" s="14"/>
      <c r="D484" s="15">
        <v>484</v>
      </c>
      <c r="E484" s="1" t="str">
        <f t="shared" si="65"/>
        <v/>
      </c>
      <c r="F484" s="1" t="str">
        <f t="shared" si="66"/>
        <v/>
      </c>
      <c r="G484" s="1" t="str">
        <f t="shared" si="67"/>
        <v/>
      </c>
      <c r="H484" s="16" t="str">
        <f t="shared" si="68"/>
        <v/>
      </c>
      <c r="I484" s="17" t="str">
        <f t="shared" si="69"/>
        <v/>
      </c>
      <c r="J484" s="17" t="str">
        <f t="shared" si="71"/>
        <v/>
      </c>
      <c r="K484" s="18" t="str">
        <f t="shared" si="70"/>
        <v/>
      </c>
      <c r="L484" t="str">
        <f t="shared" si="72"/>
        <v/>
      </c>
      <c r="M484" s="15">
        <f t="shared" si="73"/>
        <v>312</v>
      </c>
    </row>
    <row r="485" spans="1:13" x14ac:dyDescent="0.25">
      <c r="A485" s="1">
        <v>485</v>
      </c>
      <c r="B485"/>
      <c r="C485" s="14"/>
      <c r="D485" s="15">
        <v>485</v>
      </c>
      <c r="E485" s="1" t="str">
        <f t="shared" si="65"/>
        <v/>
      </c>
      <c r="F485" s="1" t="str">
        <f t="shared" si="66"/>
        <v/>
      </c>
      <c r="G485" s="1" t="str">
        <f t="shared" si="67"/>
        <v/>
      </c>
      <c r="H485" s="16" t="str">
        <f t="shared" si="68"/>
        <v/>
      </c>
      <c r="I485" s="17" t="str">
        <f t="shared" si="69"/>
        <v/>
      </c>
      <c r="J485" s="17" t="str">
        <f t="shared" si="71"/>
        <v/>
      </c>
      <c r="K485" s="18" t="str">
        <f t="shared" si="70"/>
        <v/>
      </c>
      <c r="L485" t="str">
        <f t="shared" si="72"/>
        <v/>
      </c>
      <c r="M485" s="15">
        <f t="shared" si="73"/>
        <v>313</v>
      </c>
    </row>
    <row r="486" spans="1:13" x14ac:dyDescent="0.25">
      <c r="A486" s="1">
        <v>486</v>
      </c>
      <c r="B486"/>
      <c r="C486" s="14"/>
      <c r="D486" s="15">
        <v>486</v>
      </c>
      <c r="E486" s="1" t="str">
        <f t="shared" si="65"/>
        <v/>
      </c>
      <c r="F486" s="1" t="str">
        <f t="shared" si="66"/>
        <v/>
      </c>
      <c r="G486" s="1" t="str">
        <f t="shared" si="67"/>
        <v/>
      </c>
      <c r="H486" s="16" t="str">
        <f t="shared" si="68"/>
        <v/>
      </c>
      <c r="I486" s="17" t="str">
        <f t="shared" si="69"/>
        <v/>
      </c>
      <c r="J486" s="17" t="str">
        <f t="shared" si="71"/>
        <v/>
      </c>
      <c r="K486" s="18" t="str">
        <f t="shared" si="70"/>
        <v/>
      </c>
      <c r="L486" t="str">
        <f t="shared" si="72"/>
        <v/>
      </c>
      <c r="M486" s="15">
        <f t="shared" si="73"/>
        <v>314</v>
      </c>
    </row>
    <row r="487" spans="1:13" x14ac:dyDescent="0.25">
      <c r="A487" s="1">
        <v>487</v>
      </c>
      <c r="B487"/>
      <c r="C487" s="14"/>
      <c r="D487" s="15">
        <v>487</v>
      </c>
      <c r="E487" s="1" t="str">
        <f t="shared" si="65"/>
        <v/>
      </c>
      <c r="F487" s="1" t="str">
        <f t="shared" si="66"/>
        <v/>
      </c>
      <c r="G487" s="1" t="str">
        <f t="shared" si="67"/>
        <v/>
      </c>
      <c r="H487" s="16" t="str">
        <f t="shared" si="68"/>
        <v/>
      </c>
      <c r="I487" s="17" t="str">
        <f t="shared" si="69"/>
        <v/>
      </c>
      <c r="J487" s="17" t="str">
        <f t="shared" si="71"/>
        <v/>
      </c>
      <c r="K487" s="18" t="str">
        <f t="shared" si="70"/>
        <v/>
      </c>
      <c r="L487" t="str">
        <f t="shared" si="72"/>
        <v/>
      </c>
      <c r="M487" s="15">
        <f t="shared" si="73"/>
        <v>315</v>
      </c>
    </row>
    <row r="488" spans="1:13" x14ac:dyDescent="0.25">
      <c r="A488" s="1">
        <v>488</v>
      </c>
      <c r="B488"/>
      <c r="C488" s="14"/>
      <c r="D488" s="15">
        <v>488</v>
      </c>
      <c r="E488" s="1" t="str">
        <f t="shared" si="65"/>
        <v/>
      </c>
      <c r="F488" s="1" t="str">
        <f t="shared" si="66"/>
        <v/>
      </c>
      <c r="G488" s="1" t="str">
        <f t="shared" si="67"/>
        <v/>
      </c>
      <c r="H488" s="16" t="str">
        <f t="shared" si="68"/>
        <v/>
      </c>
      <c r="I488" s="17" t="str">
        <f t="shared" si="69"/>
        <v/>
      </c>
      <c r="J488" s="17" t="str">
        <f t="shared" si="71"/>
        <v/>
      </c>
      <c r="K488" s="18" t="str">
        <f t="shared" si="70"/>
        <v/>
      </c>
      <c r="L488" t="str">
        <f t="shared" si="72"/>
        <v/>
      </c>
      <c r="M488" s="15">
        <f t="shared" si="73"/>
        <v>316</v>
      </c>
    </row>
    <row r="489" spans="1:13" x14ac:dyDescent="0.25">
      <c r="A489" s="1">
        <v>489</v>
      </c>
      <c r="B489"/>
      <c r="C489" s="14"/>
      <c r="D489" s="15">
        <v>489</v>
      </c>
      <c r="E489" s="1" t="str">
        <f t="shared" si="65"/>
        <v/>
      </c>
      <c r="F489" s="1" t="str">
        <f t="shared" si="66"/>
        <v/>
      </c>
      <c r="G489" s="1" t="str">
        <f t="shared" si="67"/>
        <v/>
      </c>
      <c r="H489" s="16" t="str">
        <f t="shared" si="68"/>
        <v/>
      </c>
      <c r="I489" s="17" t="str">
        <f t="shared" si="69"/>
        <v/>
      </c>
      <c r="J489" s="17" t="str">
        <f t="shared" si="71"/>
        <v/>
      </c>
      <c r="K489" s="18" t="str">
        <f t="shared" si="70"/>
        <v/>
      </c>
      <c r="L489" t="str">
        <f t="shared" si="72"/>
        <v/>
      </c>
      <c r="M489" s="15">
        <f t="shared" si="73"/>
        <v>317</v>
      </c>
    </row>
    <row r="490" spans="1:13" x14ac:dyDescent="0.25">
      <c r="A490" s="1">
        <v>490</v>
      </c>
      <c r="B490"/>
      <c r="C490" s="14"/>
      <c r="D490" s="15">
        <v>490</v>
      </c>
      <c r="E490" s="1" t="str">
        <f t="shared" si="65"/>
        <v/>
      </c>
      <c r="F490" s="1" t="str">
        <f t="shared" si="66"/>
        <v/>
      </c>
      <c r="G490" s="1" t="str">
        <f t="shared" si="67"/>
        <v/>
      </c>
      <c r="H490" s="16" t="str">
        <f t="shared" si="68"/>
        <v/>
      </c>
      <c r="I490" s="17" t="str">
        <f t="shared" si="69"/>
        <v/>
      </c>
      <c r="J490" s="17" t="str">
        <f t="shared" si="71"/>
        <v/>
      </c>
      <c r="K490" s="18" t="str">
        <f t="shared" si="70"/>
        <v/>
      </c>
      <c r="L490" t="str">
        <f t="shared" si="72"/>
        <v/>
      </c>
      <c r="M490" s="15">
        <f t="shared" si="73"/>
        <v>318</v>
      </c>
    </row>
    <row r="491" spans="1:13" x14ac:dyDescent="0.25">
      <c r="A491" s="1">
        <v>491</v>
      </c>
      <c r="B491"/>
      <c r="C491" s="14"/>
      <c r="D491" s="15">
        <v>491</v>
      </c>
      <c r="E491" s="1" t="str">
        <f t="shared" si="65"/>
        <v/>
      </c>
      <c r="F491" s="1" t="str">
        <f t="shared" si="66"/>
        <v/>
      </c>
      <c r="G491" s="1" t="str">
        <f t="shared" si="67"/>
        <v/>
      </c>
      <c r="H491" s="16" t="str">
        <f t="shared" si="68"/>
        <v/>
      </c>
      <c r="I491" s="17" t="str">
        <f t="shared" si="69"/>
        <v/>
      </c>
      <c r="J491" s="17" t="str">
        <f t="shared" si="71"/>
        <v/>
      </c>
      <c r="K491" s="18" t="str">
        <f t="shared" si="70"/>
        <v/>
      </c>
      <c r="L491" t="str">
        <f t="shared" si="72"/>
        <v/>
      </c>
      <c r="M491" s="15">
        <f t="shared" si="73"/>
        <v>319</v>
      </c>
    </row>
    <row r="492" spans="1:13" x14ac:dyDescent="0.25">
      <c r="A492" s="1">
        <v>492</v>
      </c>
      <c r="B492"/>
      <c r="C492" s="14"/>
      <c r="D492" s="15">
        <v>492</v>
      </c>
      <c r="E492" s="1" t="str">
        <f t="shared" si="65"/>
        <v/>
      </c>
      <c r="F492" s="1" t="str">
        <f t="shared" si="66"/>
        <v/>
      </c>
      <c r="G492" s="1" t="str">
        <f t="shared" si="67"/>
        <v/>
      </c>
      <c r="H492" s="16" t="str">
        <f t="shared" si="68"/>
        <v/>
      </c>
      <c r="I492" s="17" t="str">
        <f t="shared" si="69"/>
        <v/>
      </c>
      <c r="J492" s="17" t="str">
        <f t="shared" si="71"/>
        <v/>
      </c>
      <c r="K492" s="18" t="str">
        <f t="shared" si="70"/>
        <v/>
      </c>
      <c r="L492" t="str">
        <f t="shared" si="72"/>
        <v/>
      </c>
      <c r="M492" s="15">
        <f t="shared" si="73"/>
        <v>320</v>
      </c>
    </row>
    <row r="493" spans="1:13" x14ac:dyDescent="0.25">
      <c r="A493" s="1">
        <v>493</v>
      </c>
      <c r="B493"/>
      <c r="C493" s="14"/>
      <c r="D493" s="15">
        <v>493</v>
      </c>
      <c r="E493" s="1" t="str">
        <f t="shared" si="65"/>
        <v/>
      </c>
      <c r="F493" s="1" t="str">
        <f t="shared" si="66"/>
        <v/>
      </c>
      <c r="G493" s="1" t="str">
        <f t="shared" si="67"/>
        <v/>
      </c>
      <c r="H493" s="16" t="str">
        <f t="shared" si="68"/>
        <v/>
      </c>
      <c r="I493" s="17" t="str">
        <f t="shared" si="69"/>
        <v/>
      </c>
      <c r="J493" s="17" t="str">
        <f t="shared" si="71"/>
        <v/>
      </c>
      <c r="K493" s="18" t="str">
        <f t="shared" si="70"/>
        <v/>
      </c>
      <c r="L493" t="str">
        <f t="shared" si="72"/>
        <v/>
      </c>
      <c r="M493" s="15">
        <f t="shared" si="73"/>
        <v>321</v>
      </c>
    </row>
    <row r="494" spans="1:13" x14ac:dyDescent="0.25">
      <c r="A494" s="1">
        <v>494</v>
      </c>
      <c r="B494"/>
      <c r="C494" s="14"/>
      <c r="D494" s="15">
        <v>494</v>
      </c>
      <c r="E494" s="1" t="str">
        <f t="shared" si="65"/>
        <v/>
      </c>
      <c r="F494" s="1" t="str">
        <f t="shared" si="66"/>
        <v/>
      </c>
      <c r="G494" s="1" t="str">
        <f t="shared" si="67"/>
        <v/>
      </c>
      <c r="H494" s="16" t="str">
        <f t="shared" si="68"/>
        <v/>
      </c>
      <c r="I494" s="17" t="str">
        <f t="shared" si="69"/>
        <v/>
      </c>
      <c r="J494" s="17" t="str">
        <f t="shared" si="71"/>
        <v/>
      </c>
      <c r="K494" s="18" t="str">
        <f t="shared" si="70"/>
        <v/>
      </c>
      <c r="L494" t="str">
        <f t="shared" si="72"/>
        <v/>
      </c>
      <c r="M494" s="15">
        <f t="shared" si="73"/>
        <v>322</v>
      </c>
    </row>
    <row r="495" spans="1:13" x14ac:dyDescent="0.25">
      <c r="A495" s="1">
        <v>495</v>
      </c>
      <c r="B495"/>
      <c r="C495" s="14"/>
      <c r="D495" s="15">
        <v>495</v>
      </c>
      <c r="E495" s="1" t="str">
        <f t="shared" si="65"/>
        <v/>
      </c>
      <c r="F495" s="1" t="str">
        <f t="shared" si="66"/>
        <v/>
      </c>
      <c r="G495" s="1" t="str">
        <f t="shared" si="67"/>
        <v/>
      </c>
      <c r="H495" s="16" t="str">
        <f t="shared" si="68"/>
        <v/>
      </c>
      <c r="I495" s="17" t="str">
        <f t="shared" si="69"/>
        <v/>
      </c>
      <c r="J495" s="17" t="str">
        <f t="shared" si="71"/>
        <v/>
      </c>
      <c r="K495" s="18" t="str">
        <f t="shared" si="70"/>
        <v/>
      </c>
      <c r="L495" t="str">
        <f t="shared" si="72"/>
        <v/>
      </c>
      <c r="M495" s="15">
        <f t="shared" si="73"/>
        <v>323</v>
      </c>
    </row>
    <row r="496" spans="1:13" x14ac:dyDescent="0.25">
      <c r="A496" s="1">
        <v>496</v>
      </c>
      <c r="B496"/>
      <c r="C496" s="14"/>
      <c r="D496" s="15">
        <v>496</v>
      </c>
      <c r="E496" s="1" t="str">
        <f t="shared" si="65"/>
        <v/>
      </c>
      <c r="F496" s="1" t="str">
        <f t="shared" si="66"/>
        <v/>
      </c>
      <c r="G496" s="1" t="str">
        <f t="shared" si="67"/>
        <v/>
      </c>
      <c r="H496" s="16" t="str">
        <f t="shared" si="68"/>
        <v/>
      </c>
      <c r="I496" s="17" t="str">
        <f t="shared" si="69"/>
        <v/>
      </c>
      <c r="J496" s="17" t="str">
        <f t="shared" si="71"/>
        <v/>
      </c>
      <c r="K496" s="18" t="str">
        <f t="shared" si="70"/>
        <v/>
      </c>
      <c r="L496" t="str">
        <f t="shared" si="72"/>
        <v/>
      </c>
      <c r="M496" s="15">
        <f t="shared" si="73"/>
        <v>324</v>
      </c>
    </row>
    <row r="497" spans="1:13" x14ac:dyDescent="0.25">
      <c r="A497" s="1">
        <v>497</v>
      </c>
      <c r="B497"/>
      <c r="C497" s="14"/>
      <c r="D497" s="15">
        <v>497</v>
      </c>
      <c r="E497" s="1" t="str">
        <f t="shared" si="65"/>
        <v/>
      </c>
      <c r="F497" s="1" t="str">
        <f t="shared" si="66"/>
        <v/>
      </c>
      <c r="G497" s="1" t="str">
        <f t="shared" si="67"/>
        <v/>
      </c>
      <c r="H497" s="16" t="str">
        <f t="shared" si="68"/>
        <v/>
      </c>
      <c r="I497" s="17" t="str">
        <f t="shared" si="69"/>
        <v/>
      </c>
      <c r="J497" s="17" t="str">
        <f t="shared" si="71"/>
        <v/>
      </c>
      <c r="K497" s="18" t="str">
        <f t="shared" si="70"/>
        <v/>
      </c>
      <c r="L497" t="str">
        <f t="shared" si="72"/>
        <v/>
      </c>
      <c r="M497" s="15">
        <f t="shared" si="73"/>
        <v>325</v>
      </c>
    </row>
    <row r="498" spans="1:13" x14ac:dyDescent="0.25">
      <c r="A498" s="1">
        <v>498</v>
      </c>
      <c r="B498"/>
      <c r="C498" s="14"/>
      <c r="D498" s="15">
        <v>498</v>
      </c>
      <c r="E498" s="1" t="str">
        <f t="shared" si="65"/>
        <v/>
      </c>
      <c r="F498" s="1" t="str">
        <f t="shared" si="66"/>
        <v/>
      </c>
      <c r="G498" s="1" t="str">
        <f t="shared" si="67"/>
        <v/>
      </c>
      <c r="H498" s="16" t="str">
        <f t="shared" si="68"/>
        <v/>
      </c>
      <c r="I498" s="17" t="str">
        <f t="shared" si="69"/>
        <v/>
      </c>
      <c r="J498" s="17" t="str">
        <f t="shared" si="71"/>
        <v/>
      </c>
      <c r="K498" s="18" t="str">
        <f t="shared" si="70"/>
        <v/>
      </c>
      <c r="L498" t="str">
        <f t="shared" si="72"/>
        <v/>
      </c>
      <c r="M498" s="15">
        <f t="shared" si="73"/>
        <v>326</v>
      </c>
    </row>
    <row r="499" spans="1:13" x14ac:dyDescent="0.25">
      <c r="A499" s="1">
        <v>499</v>
      </c>
      <c r="B499"/>
      <c r="C499" s="14"/>
      <c r="D499" s="15">
        <v>499</v>
      </c>
      <c r="E499" s="1" t="str">
        <f t="shared" si="65"/>
        <v/>
      </c>
      <c r="F499" s="1" t="str">
        <f t="shared" si="66"/>
        <v/>
      </c>
      <c r="G499" s="1" t="str">
        <f t="shared" si="67"/>
        <v/>
      </c>
      <c r="H499" s="16" t="str">
        <f t="shared" si="68"/>
        <v/>
      </c>
      <c r="I499" s="17" t="str">
        <f t="shared" si="69"/>
        <v/>
      </c>
      <c r="J499" s="17" t="str">
        <f t="shared" si="71"/>
        <v/>
      </c>
      <c r="K499" s="18" t="str">
        <f t="shared" si="70"/>
        <v/>
      </c>
      <c r="L499" t="str">
        <f t="shared" si="72"/>
        <v/>
      </c>
      <c r="M499" s="15">
        <f t="shared" si="73"/>
        <v>327</v>
      </c>
    </row>
    <row r="500" spans="1:13" x14ac:dyDescent="0.25">
      <c r="A500" s="1">
        <v>500</v>
      </c>
      <c r="B500"/>
      <c r="C500" s="14"/>
      <c r="D500" s="15">
        <v>500</v>
      </c>
      <c r="E500" s="1" t="str">
        <f t="shared" si="65"/>
        <v/>
      </c>
      <c r="F500" s="1" t="str">
        <f t="shared" si="66"/>
        <v/>
      </c>
      <c r="G500" s="1" t="str">
        <f t="shared" si="67"/>
        <v/>
      </c>
      <c r="H500" s="16" t="str">
        <f t="shared" si="68"/>
        <v/>
      </c>
      <c r="I500" s="17" t="str">
        <f t="shared" si="69"/>
        <v/>
      </c>
      <c r="J500" s="17" t="str">
        <f t="shared" si="71"/>
        <v/>
      </c>
      <c r="K500" s="18" t="str">
        <f t="shared" si="70"/>
        <v/>
      </c>
      <c r="L500" t="str">
        <f t="shared" si="72"/>
        <v/>
      </c>
      <c r="M500" s="15">
        <f t="shared" si="73"/>
        <v>328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Versailles</vt:lpstr>
      <vt:lpstr>pot050624 (278)</vt:lpstr>
      <vt:lpstr>pot050929 (303p)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Erik BRAUDEAU</dc:creator>
  <cp:lastModifiedBy>M. Erik BRAUDEAU</cp:lastModifiedBy>
  <dcterms:created xsi:type="dcterms:W3CDTF">2015-07-10T11:26:50Z</dcterms:created>
  <dcterms:modified xsi:type="dcterms:W3CDTF">2016-02-20T09:15:38Z</dcterms:modified>
</cp:coreProperties>
</file>